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aveExternalLinkValues="0" codeName="ThisWorkbook" defaultThemeVersion="124226"/>
  <mc:AlternateContent xmlns:mc="http://schemas.openxmlformats.org/markup-compatibility/2006">
    <mc:Choice Requires="x15">
      <x15ac:absPath xmlns:x15ac="http://schemas.microsoft.com/office/spreadsheetml/2010/11/ac" url="X:\3. Data Team\2. Current Reporting Templates\AEO\"/>
    </mc:Choice>
  </mc:AlternateContent>
  <xr:revisionPtr revIDLastSave="0" documentId="8_{3EED9CFD-5F7C-4211-8374-304633485744}" xr6:coauthVersionLast="47" xr6:coauthVersionMax="47" xr10:uidLastSave="{00000000-0000-0000-0000-000000000000}"/>
  <bookViews>
    <workbookView xWindow="28680" yWindow="-120" windowWidth="51840" windowHeight="21240" tabRatio="795" xr2:uid="{00000000-000D-0000-FFFF-FFFF00000000}"/>
  </bookViews>
  <sheets>
    <sheet name="Instructions" sheetId="25" r:id="rId1"/>
    <sheet name="Step 1 - General Info" sheetId="24" r:id="rId2"/>
    <sheet name="Step 2 - Report Details" sheetId="5" r:id="rId3"/>
    <sheet name="Guidance" sheetId="29" r:id="rId4"/>
    <sheet name="Not Use Step 3 - Activity Plans" sheetId="26" state="hidden" r:id="rId5"/>
    <sheet name="Finfish_list" sheetId="8" state="hidden" r:id="rId6"/>
    <sheet name="Transfer List" sheetId="28" state="hidden" r:id="rId7"/>
    <sheet name="Reporting_Period" sheetId="14" state="hidden" r:id="rId8"/>
    <sheet name="Lists of Values" sheetId="22" state="hidden" r:id="rId9"/>
  </sheets>
  <definedNames>
    <definedName name="Activity">'Lists of Values'!$A$13:$A$14</definedName>
    <definedName name="CodeColumn">Reporting_Period!$A:$A</definedName>
    <definedName name="FacColumn">Finfish_list!$C:$C</definedName>
    <definedName name="FacList">OFFSET('Transfer List'!$B$2, 0, 0, COUNTA('Transfer List'!$B$2:$B$958))</definedName>
    <definedName name="HOLDER">'Step 1 - General Info'!$B$3</definedName>
    <definedName name="Holder_List">Finfish_list!$G$2:$G$8</definedName>
    <definedName name="Licence_Holder">Finfish_list!$A$2:$A$67</definedName>
    <definedName name="LicenceColumn">Finfish_list!$D:$D</definedName>
    <definedName name="LicenceeColumn">Finfish_list!$A:$A</definedName>
    <definedName name="List_Update">Finfish_list!$I$2</definedName>
    <definedName name="MONTH">'Step 1 - General Info'!$G$3</definedName>
    <definedName name="MonthColumn">Reporting_Period!$B:$B</definedName>
    <definedName name="PERIOD">Reporting_Period!$A$2:$A$13</definedName>
    <definedName name="RefColumn">Finfish_list!$B:$B</definedName>
    <definedName name="Reporting_Year">Finfish_list!$J$2:$J$11</definedName>
    <definedName name="Select_FW">'Transfer List'!$P$2</definedName>
    <definedName name="SPECIES">'Lists of Values'!$A$8:$A$10</definedName>
    <definedName name="TFacColumn">'Transfer List'!$C:$C</definedName>
    <definedName name="TFacList">OFFSET('Transfer List'!$B$2, 0, 0, COUNTA('Transfer List'!$B$2:$B$958))</definedName>
    <definedName name="THolder_List">'Transfer List'!$G$2:$G$11</definedName>
    <definedName name="TLicence_Holder">'Transfer List'!$A$2:$A$110</definedName>
    <definedName name="TLicenceColumn">'Transfer List'!$D:$D</definedName>
    <definedName name="TLicenceeColumn">'Transfer List'!$A:$A</definedName>
    <definedName name="Transfer_All_sorted">OFFSET('Transfer List'!$M$2, 0, 0, COUNTA('Transfer List'!$B$2:$B$976))</definedName>
    <definedName name="Transfer_All_unique" localSheetId="3">OFFSET([0]!Transfer_All_unique_list,0,0,COUNTA([0]!Transfer_All_unique_list)-COUNTIF([0]!Transfer_All_unique_list, ""))</definedName>
    <definedName name="Transfer_All_unique">OFFSET(Transfer_All_unique_list,0,0,COUNTA(Transfer_All_unique_list)-COUNTIF(Transfer_All_unique_list, ""))</definedName>
    <definedName name="Transfer_All_unique_list">OFFSET('Transfer List'!$N$2, 0, 0, COUNTA('Transfer List'!$B$2:$B$976))</definedName>
    <definedName name="Transfer_FF_FW_list">OFFSET('Transfer List'!$H$2, 0, 0, COUNTA('Transfer List'!$B$2:$B$976))</definedName>
    <definedName name="Transfer_sorted" localSheetId="3">OFFSET([0]!Transfer_sorted_list,0,0,[0]!Transfer_sorted_count)</definedName>
    <definedName name="Transfer_sorted">OFFSET(Transfer_sorted_list,0,0,Transfer_sorted_count)</definedName>
    <definedName name="Transfer_sorted_count">'Transfer List'!$J$2</definedName>
    <definedName name="Transfer_sorted_list">OFFSET('Transfer List'!$I$2, 0, 0, COUNTA('Transfer List'!$B$2:$B$976))</definedName>
    <definedName name="Transfer_unique" localSheetId="3">OFFSET([0]!Transfer_unique_list,0,0,[0]!Transfer_unique_count)</definedName>
    <definedName name="Transfer_unique">OFFSET(Transfer_unique_list,0,0,Transfer_unique_count)</definedName>
    <definedName name="Transfer_unique_count">'Transfer List'!$L$2</definedName>
    <definedName name="Transfer_unique_list">OFFSET('Transfer List'!$K$2, 0, 0, COUNTA('Transfer List'!$B$2:$B$976))</definedName>
    <definedName name="TRefColumn">'Transfer List'!$B:$B</definedName>
    <definedName name="YEAR">'Step 1 - General Info'!$F$3</definedName>
    <definedName name="YEARCLASS">'Lists of Values'!$A$2:$A$5</definedName>
    <definedName name="YN">'Lists of Values'!$A$17:$A$18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1" i="28" l="1" a="1"/>
  <c r="M101" i="28" s="1"/>
  <c r="M102" i="28" a="1"/>
  <c r="M102" i="28" s="1"/>
  <c r="M103" i="28" a="1"/>
  <c r="M103" i="28" s="1"/>
  <c r="M104" i="28" a="1"/>
  <c r="M104" i="28" s="1"/>
  <c r="M105" i="28" a="1"/>
  <c r="M105" i="28" s="1"/>
  <c r="M106" i="28" a="1"/>
  <c r="M106" i="28" s="1"/>
  <c r="M107" i="28" a="1"/>
  <c r="M107" i="28" s="1"/>
  <c r="M108" i="28" a="1"/>
  <c r="M108" i="28" s="1"/>
  <c r="M109" i="28" a="1"/>
  <c r="M109" i="28" s="1"/>
  <c r="M110" i="28" a="1"/>
  <c r="M110" i="28" s="1"/>
  <c r="M68" i="28" l="1" a="1"/>
  <c r="M68" i="28" s="1"/>
  <c r="M69" i="28" a="1"/>
  <c r="M69" i="28" s="1"/>
  <c r="M70" i="28" a="1"/>
  <c r="M70" i="28" s="1"/>
  <c r="M71" i="28" a="1"/>
  <c r="M71" i="28" s="1"/>
  <c r="M72" i="28" a="1"/>
  <c r="M72" i="28" s="1"/>
  <c r="B31" i="25" l="1"/>
  <c r="R1" i="26"/>
  <c r="Q1" i="26"/>
  <c r="P1" i="26"/>
  <c r="O1" i="26"/>
  <c r="N1" i="26"/>
  <c r="M1" i="26"/>
  <c r="L1" i="26"/>
  <c r="K1" i="26"/>
  <c r="T1" i="5"/>
  <c r="S1" i="5"/>
  <c r="R1" i="5"/>
  <c r="Q1" i="5"/>
  <c r="P1" i="5"/>
  <c r="O1" i="5"/>
  <c r="M1" i="5"/>
  <c r="L1" i="5"/>
  <c r="K1" i="5"/>
  <c r="J1" i="5"/>
  <c r="I1" i="5"/>
  <c r="E1" i="5"/>
  <c r="C1" i="5" a="1"/>
  <c r="C1" i="5" s="1"/>
  <c r="A2" i="5"/>
  <c r="O2" i="28"/>
  <c r="M3" i="28" a="1"/>
  <c r="M3" i="28" s="1"/>
  <c r="M4" i="28" a="1"/>
  <c r="M4" i="28" s="1"/>
  <c r="M5" i="28" a="1"/>
  <c r="M5" i="28" s="1"/>
  <c r="M6" i="28" a="1"/>
  <c r="M6" i="28" s="1"/>
  <c r="M7" i="28" a="1"/>
  <c r="M7" i="28" s="1"/>
  <c r="M8" i="28" a="1"/>
  <c r="M8" i="28" s="1"/>
  <c r="M9" i="28" a="1"/>
  <c r="M9" i="28" s="1"/>
  <c r="M10" i="28" a="1"/>
  <c r="M10" i="28" s="1"/>
  <c r="M11" i="28" a="1"/>
  <c r="M11" i="28" s="1"/>
  <c r="M12" i="28" a="1"/>
  <c r="M12" i="28" s="1"/>
  <c r="M13" i="28" a="1"/>
  <c r="M13" i="28" s="1"/>
  <c r="M14" i="28" a="1"/>
  <c r="M14" i="28" s="1"/>
  <c r="M15" i="28" a="1"/>
  <c r="M15" i="28" s="1"/>
  <c r="M16" i="28" a="1"/>
  <c r="M16" i="28" s="1"/>
  <c r="M17" i="28" a="1"/>
  <c r="M17" i="28" s="1"/>
  <c r="M18" i="28" a="1"/>
  <c r="M18" i="28" s="1"/>
  <c r="M19" i="28" a="1"/>
  <c r="M19" i="28" s="1"/>
  <c r="M20" i="28" a="1"/>
  <c r="M20" i="28" s="1"/>
  <c r="M21" i="28" a="1"/>
  <c r="M21" i="28" s="1"/>
  <c r="M22" i="28" a="1"/>
  <c r="M22" i="28" s="1"/>
  <c r="M23" i="28" a="1"/>
  <c r="M23" i="28" s="1"/>
  <c r="M24" i="28" a="1"/>
  <c r="M24" i="28" s="1"/>
  <c r="M25" i="28" a="1"/>
  <c r="M25" i="28" s="1"/>
  <c r="M26" i="28" a="1"/>
  <c r="M26" i="28" s="1"/>
  <c r="M27" i="28" a="1"/>
  <c r="M27" i="28" s="1"/>
  <c r="M28" i="28" a="1"/>
  <c r="M28" i="28" s="1"/>
  <c r="M29" i="28" a="1"/>
  <c r="M29" i="28" s="1"/>
  <c r="M30" i="28" a="1"/>
  <c r="M30" i="28" s="1"/>
  <c r="M31" i="28" a="1"/>
  <c r="M31" i="28" s="1"/>
  <c r="M32" i="28" a="1"/>
  <c r="M32" i="28" s="1"/>
  <c r="M33" i="28" a="1"/>
  <c r="M33" i="28" s="1"/>
  <c r="M34" i="28" a="1"/>
  <c r="M34" i="28" s="1"/>
  <c r="M35" i="28" a="1"/>
  <c r="M35" i="28" s="1"/>
  <c r="M36" i="28" a="1"/>
  <c r="M36" i="28" s="1"/>
  <c r="M37" i="28" a="1"/>
  <c r="M37" i="28" s="1"/>
  <c r="M38" i="28" a="1"/>
  <c r="M38" i="28" s="1"/>
  <c r="M39" i="28" a="1"/>
  <c r="M39" i="28" s="1"/>
  <c r="M40" i="28" a="1"/>
  <c r="M40" i="28" s="1"/>
  <c r="M41" i="28" a="1"/>
  <c r="M41" i="28" s="1"/>
  <c r="M42" i="28" a="1"/>
  <c r="M42" i="28" s="1"/>
  <c r="M43" i="28" a="1"/>
  <c r="M43" i="28" s="1"/>
  <c r="M44" i="28" a="1"/>
  <c r="M44" i="28" s="1"/>
  <c r="M45" i="28" a="1"/>
  <c r="M45" i="28" s="1"/>
  <c r="M46" i="28" a="1"/>
  <c r="M46" i="28" s="1"/>
  <c r="M47" i="28" a="1"/>
  <c r="M47" i="28" s="1"/>
  <c r="M48" i="28" a="1"/>
  <c r="M48" i="28" s="1"/>
  <c r="M49" i="28" a="1"/>
  <c r="M49" i="28" s="1"/>
  <c r="M50" i="28" a="1"/>
  <c r="M50" i="28" s="1"/>
  <c r="M51" i="28" a="1"/>
  <c r="M51" i="28" s="1"/>
  <c r="M52" i="28" a="1"/>
  <c r="M52" i="28" s="1"/>
  <c r="M53" i="28" a="1"/>
  <c r="M53" i="28" s="1"/>
  <c r="M54" i="28" a="1"/>
  <c r="M54" i="28" s="1"/>
  <c r="M55" i="28" a="1"/>
  <c r="M55" i="28" s="1"/>
  <c r="M56" i="28" a="1"/>
  <c r="M56" i="28" s="1"/>
  <c r="M57" i="28" a="1"/>
  <c r="M57" i="28" s="1"/>
  <c r="M58" i="28" a="1"/>
  <c r="M58" i="28" s="1"/>
  <c r="M59" i="28" a="1"/>
  <c r="M59" i="28" s="1"/>
  <c r="M60" i="28" a="1"/>
  <c r="M60" i="28" s="1"/>
  <c r="M61" i="28" a="1"/>
  <c r="M61" i="28" s="1"/>
  <c r="M62" i="28" a="1"/>
  <c r="M62" i="28" s="1"/>
  <c r="M63" i="28" a="1"/>
  <c r="M63" i="28" s="1"/>
  <c r="M64" i="28" a="1"/>
  <c r="M64" i="28" s="1"/>
  <c r="M65" i="28" a="1"/>
  <c r="M65" i="28" s="1"/>
  <c r="M66" i="28" a="1"/>
  <c r="M66" i="28" s="1"/>
  <c r="M67" i="28" a="1"/>
  <c r="M67" i="28" s="1"/>
  <c r="M73" i="28" a="1"/>
  <c r="M73" i="28" s="1"/>
  <c r="M74" i="28" a="1"/>
  <c r="M74" i="28" s="1"/>
  <c r="M75" i="28" a="1"/>
  <c r="M75" i="28" s="1"/>
  <c r="M76" i="28" a="1"/>
  <c r="M76" i="28" s="1"/>
  <c r="M77" i="28" a="1"/>
  <c r="M77" i="28" s="1"/>
  <c r="M78" i="28" a="1"/>
  <c r="M78" i="28" s="1"/>
  <c r="M79" i="28" a="1"/>
  <c r="M79" i="28" s="1"/>
  <c r="M80" i="28" a="1"/>
  <c r="M80" i="28" s="1"/>
  <c r="M81" i="28" a="1"/>
  <c r="M81" i="28" s="1"/>
  <c r="M82" i="28" a="1"/>
  <c r="M82" i="28" s="1"/>
  <c r="M83" i="28" a="1"/>
  <c r="M83" i="28" s="1"/>
  <c r="M84" i="28" a="1"/>
  <c r="M84" i="28" s="1"/>
  <c r="M85" i="28" a="1"/>
  <c r="M85" i="28" s="1"/>
  <c r="M86" i="28" a="1"/>
  <c r="M86" i="28" s="1"/>
  <c r="M87" i="28" a="1"/>
  <c r="M87" i="28" s="1"/>
  <c r="M88" i="28" a="1"/>
  <c r="M88" i="28" s="1"/>
  <c r="M89" i="28" a="1"/>
  <c r="M89" i="28" s="1"/>
  <c r="M90" i="28" a="1"/>
  <c r="M90" i="28" s="1"/>
  <c r="M91" i="28" a="1"/>
  <c r="M91" i="28" s="1"/>
  <c r="M92" i="28" a="1"/>
  <c r="M92" i="28" s="1"/>
  <c r="M93" i="28" a="1"/>
  <c r="M93" i="28" s="1"/>
  <c r="M94" i="28" a="1"/>
  <c r="M94" i="28" s="1"/>
  <c r="M95" i="28" a="1"/>
  <c r="M95" i="28" s="1"/>
  <c r="M96" i="28" a="1"/>
  <c r="M96" i="28" s="1"/>
  <c r="M97" i="28" a="1"/>
  <c r="M97" i="28" s="1"/>
  <c r="M98" i="28" a="1"/>
  <c r="M98" i="28" s="1"/>
  <c r="M99" i="28" a="1"/>
  <c r="M99" i="28" s="1"/>
  <c r="M100" i="28" a="1"/>
  <c r="M100" i="28" s="1"/>
  <c r="M2" i="28" a="1"/>
  <c r="M2" i="28" s="1"/>
  <c r="H3" i="28"/>
  <c r="H4" i="28"/>
  <c r="H5" i="28"/>
  <c r="H6" i="28"/>
  <c r="H7" i="28"/>
  <c r="H8" i="28"/>
  <c r="H9" i="28"/>
  <c r="H10" i="28"/>
  <c r="H11" i="28"/>
  <c r="H12" i="28"/>
  <c r="H13" i="28"/>
  <c r="H14" i="28"/>
  <c r="H15" i="28"/>
  <c r="H16" i="28"/>
  <c r="H17" i="28"/>
  <c r="H18" i="28"/>
  <c r="H19" i="28"/>
  <c r="H20" i="28"/>
  <c r="H21" i="28"/>
  <c r="H22" i="28"/>
  <c r="H23" i="28"/>
  <c r="H24" i="28"/>
  <c r="H25" i="28"/>
  <c r="H26" i="28"/>
  <c r="H27" i="28"/>
  <c r="H28" i="28"/>
  <c r="H29" i="28"/>
  <c r="H30" i="28"/>
  <c r="H31" i="28"/>
  <c r="H32" i="28"/>
  <c r="H33" i="28"/>
  <c r="H34" i="28"/>
  <c r="H35" i="28"/>
  <c r="H36" i="28"/>
  <c r="H37" i="28"/>
  <c r="H38" i="28"/>
  <c r="H39" i="28"/>
  <c r="H40" i="28"/>
  <c r="H41" i="28"/>
  <c r="H42" i="28"/>
  <c r="H43" i="28"/>
  <c r="H44" i="28"/>
  <c r="H45" i="28"/>
  <c r="H46" i="28"/>
  <c r="H47" i="28"/>
  <c r="H48" i="28"/>
  <c r="H49" i="28"/>
  <c r="H50" i="28"/>
  <c r="H51" i="28"/>
  <c r="H52" i="28"/>
  <c r="H53" i="28"/>
  <c r="H54" i="28"/>
  <c r="H55" i="28"/>
  <c r="H56" i="28"/>
  <c r="H57" i="28"/>
  <c r="H58" i="28"/>
  <c r="H59" i="28"/>
  <c r="H60" i="28"/>
  <c r="H61" i="28"/>
  <c r="H62" i="28"/>
  <c r="H63" i="28"/>
  <c r="H64" i="28"/>
  <c r="H65" i="28"/>
  <c r="H66" i="28"/>
  <c r="H67" i="28"/>
  <c r="H68" i="28"/>
  <c r="H69" i="28"/>
  <c r="H70" i="28"/>
  <c r="H71" i="28"/>
  <c r="H72" i="28"/>
  <c r="H73" i="28"/>
  <c r="H74" i="28"/>
  <c r="H75" i="28"/>
  <c r="H76" i="28"/>
  <c r="H77" i="28"/>
  <c r="H78" i="28"/>
  <c r="H79" i="28"/>
  <c r="H80" i="28"/>
  <c r="H81" i="28"/>
  <c r="H82" i="28"/>
  <c r="H83" i="28"/>
  <c r="H84" i="28"/>
  <c r="H85" i="28"/>
  <c r="H86" i="28"/>
  <c r="H87" i="28"/>
  <c r="H88" i="28"/>
  <c r="H89" i="28"/>
  <c r="H90" i="28"/>
  <c r="H91" i="28"/>
  <c r="H92" i="28"/>
  <c r="H93" i="28"/>
  <c r="H94" i="28"/>
  <c r="H95" i="28"/>
  <c r="H96" i="28"/>
  <c r="H97" i="28"/>
  <c r="H98" i="28"/>
  <c r="H99" i="28"/>
  <c r="H100" i="28"/>
  <c r="H101" i="28"/>
  <c r="H102" i="28"/>
  <c r="H103" i="28"/>
  <c r="H104" i="28"/>
  <c r="H105" i="28"/>
  <c r="H106" i="28"/>
  <c r="H107" i="28"/>
  <c r="H108" i="28"/>
  <c r="H109" i="28"/>
  <c r="H110" i="28"/>
  <c r="H2" i="28"/>
  <c r="V4" i="5"/>
  <c r="V5" i="5"/>
  <c r="V6" i="5"/>
  <c r="V7" i="5"/>
  <c r="V8" i="5"/>
  <c r="V9" i="5"/>
  <c r="V10" i="5"/>
  <c r="V11" i="5"/>
  <c r="V12" i="5"/>
  <c r="V13" i="5"/>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0" i="5"/>
  <c r="V111" i="5"/>
  <c r="V112" i="5"/>
  <c r="V113" i="5"/>
  <c r="V114" i="5"/>
  <c r="V115" i="5"/>
  <c r="V116" i="5"/>
  <c r="V117" i="5"/>
  <c r="V118" i="5"/>
  <c r="V119" i="5"/>
  <c r="V120" i="5"/>
  <c r="V121" i="5"/>
  <c r="V122" i="5"/>
  <c r="V123" i="5"/>
  <c r="V124" i="5"/>
  <c r="V125" i="5"/>
  <c r="V126" i="5"/>
  <c r="V127" i="5"/>
  <c r="V128" i="5"/>
  <c r="V129" i="5"/>
  <c r="V130" i="5"/>
  <c r="V131" i="5"/>
  <c r="V132" i="5"/>
  <c r="V133" i="5"/>
  <c r="V134" i="5"/>
  <c r="V135" i="5"/>
  <c r="V136" i="5"/>
  <c r="V137" i="5"/>
  <c r="V138" i="5"/>
  <c r="V139" i="5"/>
  <c r="V140" i="5"/>
  <c r="V141" i="5"/>
  <c r="V142" i="5"/>
  <c r="V143" i="5"/>
  <c r="V144" i="5"/>
  <c r="V145" i="5"/>
  <c r="V146" i="5"/>
  <c r="V147" i="5"/>
  <c r="V148" i="5"/>
  <c r="V149" i="5"/>
  <c r="V150" i="5"/>
  <c r="V151" i="5"/>
  <c r="V152" i="5"/>
  <c r="V153" i="5"/>
  <c r="V154" i="5"/>
  <c r="V155" i="5"/>
  <c r="V156" i="5"/>
  <c r="V157" i="5"/>
  <c r="V158" i="5"/>
  <c r="V159" i="5"/>
  <c r="V160" i="5"/>
  <c r="V161" i="5"/>
  <c r="V162" i="5"/>
  <c r="V163" i="5"/>
  <c r="V164" i="5"/>
  <c r="V165" i="5"/>
  <c r="V166" i="5"/>
  <c r="V167" i="5"/>
  <c r="V168" i="5"/>
  <c r="V169" i="5"/>
  <c r="V170" i="5"/>
  <c r="V171" i="5"/>
  <c r="V172" i="5"/>
  <c r="V173" i="5"/>
  <c r="V174" i="5"/>
  <c r="V175" i="5"/>
  <c r="V176" i="5"/>
  <c r="V177" i="5"/>
  <c r="V178" i="5"/>
  <c r="V179" i="5"/>
  <c r="V180" i="5"/>
  <c r="V181" i="5"/>
  <c r="V182" i="5"/>
  <c r="V183" i="5"/>
  <c r="V184" i="5"/>
  <c r="V185" i="5"/>
  <c r="V186" i="5"/>
  <c r="V187" i="5"/>
  <c r="V188" i="5"/>
  <c r="V189" i="5"/>
  <c r="V190" i="5"/>
  <c r="V191" i="5"/>
  <c r="V192" i="5"/>
  <c r="V193" i="5"/>
  <c r="V194" i="5"/>
  <c r="V195" i="5"/>
  <c r="V196" i="5"/>
  <c r="V197" i="5"/>
  <c r="V198" i="5"/>
  <c r="V199" i="5"/>
  <c r="V200" i="5"/>
  <c r="V201" i="5"/>
  <c r="V202" i="5"/>
  <c r="V203" i="5"/>
  <c r="V204" i="5"/>
  <c r="V205" i="5"/>
  <c r="V206" i="5"/>
  <c r="V207" i="5"/>
  <c r="V208" i="5"/>
  <c r="V209" i="5"/>
  <c r="V210" i="5"/>
  <c r="V211" i="5"/>
  <c r="V212" i="5"/>
  <c r="V213" i="5"/>
  <c r="V214" i="5"/>
  <c r="V215" i="5"/>
  <c r="V216" i="5"/>
  <c r="V217" i="5"/>
  <c r="V218" i="5"/>
  <c r="V219" i="5"/>
  <c r="V220" i="5"/>
  <c r="V221" i="5"/>
  <c r="V222" i="5"/>
  <c r="V223" i="5"/>
  <c r="V224" i="5"/>
  <c r="V225" i="5"/>
  <c r="V226" i="5"/>
  <c r="V227" i="5"/>
  <c r="V228" i="5"/>
  <c r="V229" i="5"/>
  <c r="V230" i="5"/>
  <c r="V231" i="5"/>
  <c r="V232" i="5"/>
  <c r="V233" i="5"/>
  <c r="V234" i="5"/>
  <c r="V235" i="5"/>
  <c r="V236" i="5"/>
  <c r="V237" i="5"/>
  <c r="V238" i="5"/>
  <c r="V239" i="5"/>
  <c r="V240" i="5"/>
  <c r="V241" i="5"/>
  <c r="V242" i="5"/>
  <c r="V243" i="5"/>
  <c r="V244" i="5"/>
  <c r="V245" i="5"/>
  <c r="V246" i="5"/>
  <c r="V247" i="5"/>
  <c r="V248" i="5"/>
  <c r="V249" i="5"/>
  <c r="V250" i="5"/>
  <c r="V251" i="5"/>
  <c r="V252" i="5"/>
  <c r="V253" i="5"/>
  <c r="V254" i="5"/>
  <c r="V255" i="5"/>
  <c r="V256" i="5"/>
  <c r="V257" i="5"/>
  <c r="V258" i="5"/>
  <c r="V259" i="5"/>
  <c r="V260" i="5"/>
  <c r="V261" i="5"/>
  <c r="V262" i="5"/>
  <c r="V263" i="5"/>
  <c r="V264" i="5"/>
  <c r="V265" i="5"/>
  <c r="V266" i="5"/>
  <c r="V267" i="5"/>
  <c r="V268" i="5"/>
  <c r="V269" i="5"/>
  <c r="V270" i="5"/>
  <c r="V271" i="5"/>
  <c r="V272" i="5"/>
  <c r="V273" i="5"/>
  <c r="V274" i="5"/>
  <c r="V275" i="5"/>
  <c r="V276" i="5"/>
  <c r="V277" i="5"/>
  <c r="V278" i="5"/>
  <c r="V279" i="5"/>
  <c r="V280" i="5"/>
  <c r="V281" i="5"/>
  <c r="V282" i="5"/>
  <c r="V283" i="5"/>
  <c r="V284" i="5"/>
  <c r="V285" i="5"/>
  <c r="V286" i="5"/>
  <c r="V287" i="5"/>
  <c r="V288" i="5"/>
  <c r="V289" i="5"/>
  <c r="V290" i="5"/>
  <c r="V291" i="5"/>
  <c r="V292" i="5"/>
  <c r="V293" i="5"/>
  <c r="V294" i="5"/>
  <c r="V295" i="5"/>
  <c r="V296" i="5"/>
  <c r="V297" i="5"/>
  <c r="V298" i="5"/>
  <c r="V299" i="5"/>
  <c r="V300" i="5"/>
  <c r="V301" i="5"/>
  <c r="V302" i="5"/>
  <c r="V303" i="5"/>
  <c r="V304" i="5"/>
  <c r="V305" i="5"/>
  <c r="V306" i="5"/>
  <c r="V307" i="5"/>
  <c r="V308" i="5"/>
  <c r="V309" i="5"/>
  <c r="V310" i="5"/>
  <c r="V311" i="5"/>
  <c r="V312" i="5"/>
  <c r="V313" i="5"/>
  <c r="V314" i="5"/>
  <c r="V315" i="5"/>
  <c r="V316" i="5"/>
  <c r="V317" i="5"/>
  <c r="V318" i="5"/>
  <c r="V319" i="5"/>
  <c r="V320" i="5"/>
  <c r="V321" i="5"/>
  <c r="V322" i="5"/>
  <c r="V323" i="5"/>
  <c r="V324" i="5"/>
  <c r="V325" i="5"/>
  <c r="V326" i="5"/>
  <c r="V327" i="5"/>
  <c r="V328" i="5"/>
  <c r="V329" i="5"/>
  <c r="V330" i="5"/>
  <c r="V331" i="5"/>
  <c r="V332" i="5"/>
  <c r="V333" i="5"/>
  <c r="V334" i="5"/>
  <c r="V335" i="5"/>
  <c r="V336" i="5"/>
  <c r="V337" i="5"/>
  <c r="V338" i="5"/>
  <c r="V339" i="5"/>
  <c r="V340" i="5"/>
  <c r="V341" i="5"/>
  <c r="V342" i="5"/>
  <c r="V343" i="5"/>
  <c r="V344" i="5"/>
  <c r="V345" i="5"/>
  <c r="V346" i="5"/>
  <c r="V347" i="5"/>
  <c r="V348" i="5"/>
  <c r="V349" i="5"/>
  <c r="V350" i="5"/>
  <c r="V351" i="5"/>
  <c r="V352" i="5"/>
  <c r="V353" i="5"/>
  <c r="V354" i="5"/>
  <c r="V355" i="5"/>
  <c r="V356" i="5"/>
  <c r="V357" i="5"/>
  <c r="V358" i="5"/>
  <c r="V359" i="5"/>
  <c r="V360" i="5"/>
  <c r="V361" i="5"/>
  <c r="V362" i="5"/>
  <c r="V363" i="5"/>
  <c r="V364" i="5"/>
  <c r="V365" i="5"/>
  <c r="V366" i="5"/>
  <c r="V367" i="5"/>
  <c r="V368" i="5"/>
  <c r="V369" i="5"/>
  <c r="V370" i="5"/>
  <c r="V371" i="5"/>
  <c r="V372" i="5"/>
  <c r="V373" i="5"/>
  <c r="V374" i="5"/>
  <c r="V375" i="5"/>
  <c r="V376" i="5"/>
  <c r="V377" i="5"/>
  <c r="V378" i="5"/>
  <c r="V379" i="5"/>
  <c r="V380" i="5"/>
  <c r="V381" i="5"/>
  <c r="V382" i="5"/>
  <c r="V383" i="5"/>
  <c r="V384" i="5"/>
  <c r="V385" i="5"/>
  <c r="V386" i="5"/>
  <c r="V387" i="5"/>
  <c r="V388" i="5"/>
  <c r="V389" i="5"/>
  <c r="V390" i="5"/>
  <c r="V391" i="5"/>
  <c r="V392" i="5"/>
  <c r="V393" i="5"/>
  <c r="V394" i="5"/>
  <c r="V395" i="5"/>
  <c r="V396" i="5"/>
  <c r="V397" i="5"/>
  <c r="V398" i="5"/>
  <c r="V399" i="5"/>
  <c r="V400" i="5"/>
  <c r="V401" i="5"/>
  <c r="V402" i="5"/>
  <c r="V403" i="5"/>
  <c r="V404" i="5"/>
  <c r="V405" i="5"/>
  <c r="V406" i="5"/>
  <c r="V407" i="5"/>
  <c r="V408" i="5"/>
  <c r="V409" i="5"/>
  <c r="V410" i="5"/>
  <c r="V411" i="5"/>
  <c r="V412" i="5"/>
  <c r="V413" i="5"/>
  <c r="V414" i="5"/>
  <c r="V415" i="5"/>
  <c r="V416" i="5"/>
  <c r="V417" i="5"/>
  <c r="V418" i="5"/>
  <c r="V419" i="5"/>
  <c r="V420" i="5"/>
  <c r="V421" i="5"/>
  <c r="V422" i="5"/>
  <c r="V423" i="5"/>
  <c r="V424" i="5"/>
  <c r="V425" i="5"/>
  <c r="V426" i="5"/>
  <c r="V427" i="5"/>
  <c r="V428" i="5"/>
  <c r="V429" i="5"/>
  <c r="V430" i="5"/>
  <c r="V431" i="5"/>
  <c r="V432" i="5"/>
  <c r="V433" i="5"/>
  <c r="V434" i="5"/>
  <c r="V435" i="5"/>
  <c r="V436" i="5"/>
  <c r="V437" i="5"/>
  <c r="V438" i="5"/>
  <c r="V439" i="5"/>
  <c r="V440" i="5"/>
  <c r="V441" i="5"/>
  <c r="V442" i="5"/>
  <c r="V443" i="5"/>
  <c r="V444" i="5"/>
  <c r="V445" i="5"/>
  <c r="V446" i="5"/>
  <c r="V447" i="5"/>
  <c r="V448" i="5"/>
  <c r="V449" i="5"/>
  <c r="V450" i="5"/>
  <c r="V451" i="5"/>
  <c r="V452" i="5"/>
  <c r="V453" i="5"/>
  <c r="V454" i="5"/>
  <c r="V455" i="5"/>
  <c r="V456" i="5"/>
  <c r="V457" i="5"/>
  <c r="V458" i="5"/>
  <c r="V459" i="5"/>
  <c r="V460" i="5"/>
  <c r="V461" i="5"/>
  <c r="V462" i="5"/>
  <c r="V463" i="5"/>
  <c r="V464" i="5"/>
  <c r="V465" i="5"/>
  <c r="V466" i="5"/>
  <c r="V467" i="5"/>
  <c r="V468" i="5"/>
  <c r="V469" i="5"/>
  <c r="V470" i="5"/>
  <c r="V471" i="5"/>
  <c r="V472" i="5"/>
  <c r="V473" i="5"/>
  <c r="V474" i="5"/>
  <c r="V475" i="5"/>
  <c r="V476" i="5"/>
  <c r="V477" i="5"/>
  <c r="V478" i="5"/>
  <c r="V479" i="5"/>
  <c r="V480" i="5"/>
  <c r="V481" i="5"/>
  <c r="V482" i="5"/>
  <c r="V483" i="5"/>
  <c r="V484" i="5"/>
  <c r="V485" i="5"/>
  <c r="V486" i="5"/>
  <c r="V487" i="5"/>
  <c r="V488" i="5"/>
  <c r="V489" i="5"/>
  <c r="V490" i="5"/>
  <c r="V491" i="5"/>
  <c r="V492" i="5"/>
  <c r="V493" i="5"/>
  <c r="V494" i="5"/>
  <c r="V495" i="5"/>
  <c r="V496" i="5"/>
  <c r="V497" i="5"/>
  <c r="V498" i="5"/>
  <c r="V499" i="5"/>
  <c r="V500" i="5"/>
  <c r="V501" i="5"/>
  <c r="V502" i="5"/>
  <c r="V503" i="5"/>
  <c r="V504" i="5"/>
  <c r="V505" i="5"/>
  <c r="V506" i="5"/>
  <c r="V507" i="5"/>
  <c r="V508" i="5"/>
  <c r="V509" i="5"/>
  <c r="V510" i="5"/>
  <c r="V511" i="5"/>
  <c r="V512" i="5"/>
  <c r="V513" i="5"/>
  <c r="V514" i="5"/>
  <c r="V515" i="5"/>
  <c r="V516" i="5"/>
  <c r="V517" i="5"/>
  <c r="V518" i="5"/>
  <c r="V519" i="5"/>
  <c r="V520" i="5"/>
  <c r="V521" i="5"/>
  <c r="V522" i="5"/>
  <c r="V523" i="5"/>
  <c r="V524" i="5"/>
  <c r="V525" i="5"/>
  <c r="V526" i="5"/>
  <c r="V527" i="5"/>
  <c r="V528" i="5"/>
  <c r="V529" i="5"/>
  <c r="V530" i="5"/>
  <c r="V531" i="5"/>
  <c r="V532" i="5"/>
  <c r="V533" i="5"/>
  <c r="V534" i="5"/>
  <c r="V535" i="5"/>
  <c r="V536" i="5"/>
  <c r="V537" i="5"/>
  <c r="V538" i="5"/>
  <c r="V539" i="5"/>
  <c r="V540" i="5"/>
  <c r="V541" i="5"/>
  <c r="V542" i="5"/>
  <c r="V543" i="5"/>
  <c r="V544" i="5"/>
  <c r="V545" i="5"/>
  <c r="V546" i="5"/>
  <c r="V547" i="5"/>
  <c r="V548" i="5"/>
  <c r="V549" i="5"/>
  <c r="V550" i="5"/>
  <c r="V551" i="5"/>
  <c r="V552" i="5"/>
  <c r="V553" i="5"/>
  <c r="V554" i="5"/>
  <c r="V555" i="5"/>
  <c r="V556" i="5"/>
  <c r="V557" i="5"/>
  <c r="V558" i="5"/>
  <c r="V559" i="5"/>
  <c r="V560" i="5"/>
  <c r="V561" i="5"/>
  <c r="V562" i="5"/>
  <c r="V563" i="5"/>
  <c r="V564" i="5"/>
  <c r="V565" i="5"/>
  <c r="V566" i="5"/>
  <c r="V567" i="5"/>
  <c r="V568" i="5"/>
  <c r="V569" i="5"/>
  <c r="V570" i="5"/>
  <c r="V571" i="5"/>
  <c r="V572" i="5"/>
  <c r="V573" i="5"/>
  <c r="V574" i="5"/>
  <c r="V575" i="5"/>
  <c r="V576" i="5"/>
  <c r="V577" i="5"/>
  <c r="V578" i="5"/>
  <c r="V579" i="5"/>
  <c r="V580" i="5"/>
  <c r="V581" i="5"/>
  <c r="V582" i="5"/>
  <c r="V583" i="5"/>
  <c r="V584" i="5"/>
  <c r="V585" i="5"/>
  <c r="V586" i="5"/>
  <c r="V587" i="5"/>
  <c r="V588" i="5"/>
  <c r="V589" i="5"/>
  <c r="V590" i="5"/>
  <c r="V591" i="5"/>
  <c r="V592" i="5"/>
  <c r="V593" i="5"/>
  <c r="V594" i="5"/>
  <c r="V595" i="5"/>
  <c r="V596" i="5"/>
  <c r="V597" i="5"/>
  <c r="V598" i="5"/>
  <c r="V599" i="5"/>
  <c r="V600" i="5"/>
  <c r="V601" i="5"/>
  <c r="V602" i="5"/>
  <c r="V603" i="5"/>
  <c r="V604" i="5"/>
  <c r="V605" i="5"/>
  <c r="V606" i="5"/>
  <c r="V607" i="5"/>
  <c r="V608" i="5"/>
  <c r="V609" i="5"/>
  <c r="V610" i="5"/>
  <c r="V611" i="5"/>
  <c r="V612" i="5"/>
  <c r="V613" i="5"/>
  <c r="V614" i="5"/>
  <c r="V615" i="5"/>
  <c r="V616" i="5"/>
  <c r="V617" i="5"/>
  <c r="V618" i="5"/>
  <c r="V619" i="5"/>
  <c r="V620" i="5"/>
  <c r="V621" i="5"/>
  <c r="V622" i="5"/>
  <c r="V623" i="5"/>
  <c r="V624" i="5"/>
  <c r="V625" i="5"/>
  <c r="V626" i="5"/>
  <c r="V627" i="5"/>
  <c r="V628" i="5"/>
  <c r="V629" i="5"/>
  <c r="V630" i="5"/>
  <c r="V631" i="5"/>
  <c r="V632" i="5"/>
  <c r="V633" i="5"/>
  <c r="V634" i="5"/>
  <c r="V635" i="5"/>
  <c r="V636" i="5"/>
  <c r="V637" i="5"/>
  <c r="V638" i="5"/>
  <c r="V639" i="5"/>
  <c r="V640" i="5"/>
  <c r="V641" i="5"/>
  <c r="V642" i="5"/>
  <c r="V643" i="5"/>
  <c r="V644" i="5"/>
  <c r="V645" i="5"/>
  <c r="V646" i="5"/>
  <c r="V647" i="5"/>
  <c r="V648" i="5"/>
  <c r="V649" i="5"/>
  <c r="V650" i="5"/>
  <c r="V651" i="5"/>
  <c r="V652" i="5"/>
  <c r="V653" i="5"/>
  <c r="V654" i="5"/>
  <c r="V655" i="5"/>
  <c r="V656" i="5"/>
  <c r="V657" i="5"/>
  <c r="V658" i="5"/>
  <c r="V659" i="5"/>
  <c r="V660" i="5"/>
  <c r="V661" i="5"/>
  <c r="V662" i="5"/>
  <c r="V663" i="5"/>
  <c r="V664" i="5"/>
  <c r="V665" i="5"/>
  <c r="V666" i="5"/>
  <c r="V667" i="5"/>
  <c r="V668" i="5"/>
  <c r="V669" i="5"/>
  <c r="V670" i="5"/>
  <c r="V671" i="5"/>
  <c r="V672" i="5"/>
  <c r="V673" i="5"/>
  <c r="V674" i="5"/>
  <c r="V675" i="5"/>
  <c r="V676" i="5"/>
  <c r="V677" i="5"/>
  <c r="V678" i="5"/>
  <c r="V679" i="5"/>
  <c r="V680" i="5"/>
  <c r="V681" i="5"/>
  <c r="V682" i="5"/>
  <c r="V683" i="5"/>
  <c r="V684" i="5"/>
  <c r="V685" i="5"/>
  <c r="V686" i="5"/>
  <c r="V687" i="5"/>
  <c r="V688" i="5"/>
  <c r="V689" i="5"/>
  <c r="V690" i="5"/>
  <c r="V691" i="5"/>
  <c r="V692" i="5"/>
  <c r="V693" i="5"/>
  <c r="V694" i="5"/>
  <c r="V695" i="5"/>
  <c r="V696" i="5"/>
  <c r="V697" i="5"/>
  <c r="V698" i="5"/>
  <c r="V699" i="5"/>
  <c r="V700" i="5"/>
  <c r="V701" i="5"/>
  <c r="V702" i="5"/>
  <c r="V703" i="5"/>
  <c r="V704" i="5"/>
  <c r="V705" i="5"/>
  <c r="V706" i="5"/>
  <c r="V707" i="5"/>
  <c r="V708" i="5"/>
  <c r="V709" i="5"/>
  <c r="V710" i="5"/>
  <c r="V711" i="5"/>
  <c r="V712" i="5"/>
  <c r="V713" i="5"/>
  <c r="V714" i="5"/>
  <c r="V715" i="5"/>
  <c r="V716" i="5"/>
  <c r="V717" i="5"/>
  <c r="V718" i="5"/>
  <c r="V719" i="5"/>
  <c r="V720" i="5"/>
  <c r="V721" i="5"/>
  <c r="V722" i="5"/>
  <c r="V723" i="5"/>
  <c r="V724" i="5"/>
  <c r="V725" i="5"/>
  <c r="V726" i="5"/>
  <c r="V727" i="5"/>
  <c r="V728" i="5"/>
  <c r="V729" i="5"/>
  <c r="V730" i="5"/>
  <c r="V731" i="5"/>
  <c r="V732" i="5"/>
  <c r="V733" i="5"/>
  <c r="V734" i="5"/>
  <c r="V735" i="5"/>
  <c r="V736" i="5"/>
  <c r="V737" i="5"/>
  <c r="V738" i="5"/>
  <c r="V739" i="5"/>
  <c r="V740" i="5"/>
  <c r="V741" i="5"/>
  <c r="V742" i="5"/>
  <c r="V743" i="5"/>
  <c r="V744" i="5"/>
  <c r="V745" i="5"/>
  <c r="V746" i="5"/>
  <c r="V747" i="5"/>
  <c r="V748" i="5"/>
  <c r="V749" i="5"/>
  <c r="V750" i="5"/>
  <c r="V751" i="5"/>
  <c r="V752" i="5"/>
  <c r="V753" i="5"/>
  <c r="V754" i="5"/>
  <c r="V755" i="5"/>
  <c r="V756" i="5"/>
  <c r="V757" i="5"/>
  <c r="V758" i="5"/>
  <c r="V759" i="5"/>
  <c r="V760" i="5"/>
  <c r="V761" i="5"/>
  <c r="V762" i="5"/>
  <c r="V763" i="5"/>
  <c r="V764" i="5"/>
  <c r="V765" i="5"/>
  <c r="V766" i="5"/>
  <c r="V767" i="5"/>
  <c r="V768" i="5"/>
  <c r="V769" i="5"/>
  <c r="V770" i="5"/>
  <c r="V771" i="5"/>
  <c r="V772" i="5"/>
  <c r="V773" i="5"/>
  <c r="V774" i="5"/>
  <c r="V775" i="5"/>
  <c r="V776" i="5"/>
  <c r="V777" i="5"/>
  <c r="V778" i="5"/>
  <c r="V779" i="5"/>
  <c r="V780" i="5"/>
  <c r="V781" i="5"/>
  <c r="V782" i="5"/>
  <c r="V783" i="5"/>
  <c r="V784" i="5"/>
  <c r="V785" i="5"/>
  <c r="V786" i="5"/>
  <c r="V787" i="5"/>
  <c r="V788" i="5"/>
  <c r="V789" i="5"/>
  <c r="V790" i="5"/>
  <c r="V791" i="5"/>
  <c r="V792" i="5"/>
  <c r="V793" i="5"/>
  <c r="V794" i="5"/>
  <c r="V795" i="5"/>
  <c r="V796" i="5"/>
  <c r="V797" i="5"/>
  <c r="V798" i="5"/>
  <c r="V799" i="5"/>
  <c r="V800" i="5"/>
  <c r="V801" i="5"/>
  <c r="V802" i="5"/>
  <c r="V803" i="5"/>
  <c r="V804" i="5"/>
  <c r="V805" i="5"/>
  <c r="V806" i="5"/>
  <c r="V807" i="5"/>
  <c r="V808" i="5"/>
  <c r="V809" i="5"/>
  <c r="V810" i="5"/>
  <c r="V811" i="5"/>
  <c r="V812" i="5"/>
  <c r="V813" i="5"/>
  <c r="V814" i="5"/>
  <c r="V815" i="5"/>
  <c r="V816" i="5"/>
  <c r="V817" i="5"/>
  <c r="V818" i="5"/>
  <c r="V819" i="5"/>
  <c r="V820" i="5"/>
  <c r="V821" i="5"/>
  <c r="V822" i="5"/>
  <c r="V823" i="5"/>
  <c r="V824" i="5"/>
  <c r="V825" i="5"/>
  <c r="V826" i="5"/>
  <c r="V827" i="5"/>
  <c r="V828" i="5"/>
  <c r="V829" i="5"/>
  <c r="V830" i="5"/>
  <c r="V831" i="5"/>
  <c r="V832" i="5"/>
  <c r="V833" i="5"/>
  <c r="V834" i="5"/>
  <c r="V835" i="5"/>
  <c r="V836" i="5"/>
  <c r="V837" i="5"/>
  <c r="V838" i="5"/>
  <c r="V839" i="5"/>
  <c r="V840" i="5"/>
  <c r="V841" i="5"/>
  <c r="V842" i="5"/>
  <c r="V843" i="5"/>
  <c r="V844" i="5"/>
  <c r="V845" i="5"/>
  <c r="V846" i="5"/>
  <c r="V847" i="5"/>
  <c r="V848" i="5"/>
  <c r="V849" i="5"/>
  <c r="V850" i="5"/>
  <c r="V851" i="5"/>
  <c r="V852" i="5"/>
  <c r="V853" i="5"/>
  <c r="V854" i="5"/>
  <c r="V855" i="5"/>
  <c r="V856" i="5"/>
  <c r="V857" i="5"/>
  <c r="V858" i="5"/>
  <c r="V859" i="5"/>
  <c r="V860" i="5"/>
  <c r="V861" i="5"/>
  <c r="V862" i="5"/>
  <c r="V863" i="5"/>
  <c r="V864" i="5"/>
  <c r="V865" i="5"/>
  <c r="V866" i="5"/>
  <c r="V867" i="5"/>
  <c r="V868" i="5"/>
  <c r="V869" i="5"/>
  <c r="V870" i="5"/>
  <c r="V871" i="5"/>
  <c r="V872" i="5"/>
  <c r="V873" i="5"/>
  <c r="V874" i="5"/>
  <c r="V875" i="5"/>
  <c r="V876" i="5"/>
  <c r="V877" i="5"/>
  <c r="V878" i="5"/>
  <c r="V879" i="5"/>
  <c r="V880" i="5"/>
  <c r="V881" i="5"/>
  <c r="V882" i="5"/>
  <c r="V883" i="5"/>
  <c r="V884" i="5"/>
  <c r="V885" i="5"/>
  <c r="V886" i="5"/>
  <c r="V887" i="5"/>
  <c r="V888" i="5"/>
  <c r="V889" i="5"/>
  <c r="V890" i="5"/>
  <c r="V891" i="5"/>
  <c r="V892" i="5"/>
  <c r="V893" i="5"/>
  <c r="V894" i="5"/>
  <c r="V895" i="5"/>
  <c r="V896" i="5"/>
  <c r="V897" i="5"/>
  <c r="V898" i="5"/>
  <c r="V899" i="5"/>
  <c r="V900" i="5"/>
  <c r="V901" i="5"/>
  <c r="V902" i="5"/>
  <c r="V903" i="5"/>
  <c r="V904" i="5"/>
  <c r="V905" i="5"/>
  <c r="V906" i="5"/>
  <c r="V907" i="5"/>
  <c r="V908" i="5"/>
  <c r="V909" i="5"/>
  <c r="V910" i="5"/>
  <c r="V911" i="5"/>
  <c r="V912" i="5"/>
  <c r="V913" i="5"/>
  <c r="V914" i="5"/>
  <c r="V915" i="5"/>
  <c r="V916" i="5"/>
  <c r="V917" i="5"/>
  <c r="V918" i="5"/>
  <c r="V919" i="5"/>
  <c r="V920" i="5"/>
  <c r="V921" i="5"/>
  <c r="V922" i="5"/>
  <c r="V923" i="5"/>
  <c r="V924" i="5"/>
  <c r="V925" i="5"/>
  <c r="V926" i="5"/>
  <c r="V927" i="5"/>
  <c r="V928" i="5"/>
  <c r="V929" i="5"/>
  <c r="V930" i="5"/>
  <c r="V931" i="5"/>
  <c r="V932" i="5"/>
  <c r="V933" i="5"/>
  <c r="V934" i="5"/>
  <c r="V935" i="5"/>
  <c r="V936" i="5"/>
  <c r="V937" i="5"/>
  <c r="V938" i="5"/>
  <c r="V939" i="5"/>
  <c r="V940" i="5"/>
  <c r="V941" i="5"/>
  <c r="V942" i="5"/>
  <c r="V943" i="5"/>
  <c r="V944" i="5"/>
  <c r="V945" i="5"/>
  <c r="V946" i="5"/>
  <c r="V947" i="5"/>
  <c r="V948" i="5"/>
  <c r="V949" i="5"/>
  <c r="V950" i="5"/>
  <c r="V951" i="5"/>
  <c r="V952" i="5"/>
  <c r="V953" i="5"/>
  <c r="V954" i="5"/>
  <c r="V955" i="5"/>
  <c r="V956" i="5"/>
  <c r="V957" i="5"/>
  <c r="V958" i="5"/>
  <c r="V959" i="5"/>
  <c r="V960" i="5"/>
  <c r="V961" i="5"/>
  <c r="V962" i="5"/>
  <c r="V963" i="5"/>
  <c r="V964" i="5"/>
  <c r="V965" i="5"/>
  <c r="V966" i="5"/>
  <c r="V967" i="5"/>
  <c r="V968" i="5"/>
  <c r="V969" i="5"/>
  <c r="V970" i="5"/>
  <c r="V971" i="5"/>
  <c r="V972" i="5"/>
  <c r="V973" i="5"/>
  <c r="V974" i="5"/>
  <c r="V975" i="5"/>
  <c r="V976" i="5"/>
  <c r="V977" i="5"/>
  <c r="V978" i="5"/>
  <c r="V979" i="5"/>
  <c r="V980" i="5"/>
  <c r="V981" i="5"/>
  <c r="V982" i="5"/>
  <c r="V983" i="5"/>
  <c r="V984" i="5"/>
  <c r="V985" i="5"/>
  <c r="V986" i="5"/>
  <c r="V987" i="5"/>
  <c r="V988" i="5"/>
  <c r="V989" i="5"/>
  <c r="V990" i="5"/>
  <c r="V991" i="5"/>
  <c r="V992" i="5"/>
  <c r="V993" i="5"/>
  <c r="V994" i="5"/>
  <c r="V995" i="5"/>
  <c r="V996" i="5"/>
  <c r="V997" i="5"/>
  <c r="V998" i="5"/>
  <c r="V999" i="5"/>
  <c r="V1000" i="5"/>
  <c r="V1001" i="5"/>
  <c r="V1002" i="5"/>
  <c r="V3" i="5"/>
  <c r="G2" i="8"/>
  <c r="G3" i="8" s="1"/>
  <c r="G4" i="8" s="1"/>
  <c r="G5" i="8" s="1"/>
  <c r="J1" i="26"/>
  <c r="I1" i="26"/>
  <c r="H1" i="26"/>
  <c r="G1" i="26"/>
  <c r="F1" i="26"/>
  <c r="E1" i="26"/>
  <c r="C5" i="26"/>
  <c r="C7" i="26"/>
  <c r="C9" i="26"/>
  <c r="C11" i="26"/>
  <c r="C13" i="26"/>
  <c r="C15" i="26"/>
  <c r="C17" i="26"/>
  <c r="C19" i="26"/>
  <c r="C21" i="26"/>
  <c r="C23" i="26"/>
  <c r="C25" i="26"/>
  <c r="C27" i="26"/>
  <c r="C29" i="26"/>
  <c r="C31" i="26"/>
  <c r="C33" i="26"/>
  <c r="C35" i="26"/>
  <c r="C37" i="26"/>
  <c r="C39" i="26"/>
  <c r="C41" i="26"/>
  <c r="C43" i="26"/>
  <c r="C45" i="26"/>
  <c r="C47" i="26"/>
  <c r="C49" i="26"/>
  <c r="C51" i="26"/>
  <c r="C53" i="26"/>
  <c r="C55" i="26"/>
  <c r="C57" i="26"/>
  <c r="C59" i="26"/>
  <c r="C61" i="26"/>
  <c r="C63" i="26"/>
  <c r="C65" i="26"/>
  <c r="C67" i="26"/>
  <c r="C69" i="26"/>
  <c r="C71" i="26"/>
  <c r="C73" i="26"/>
  <c r="C75" i="26"/>
  <c r="C77" i="26"/>
  <c r="C79" i="26"/>
  <c r="C81" i="26"/>
  <c r="C83" i="26"/>
  <c r="C85" i="26"/>
  <c r="C87" i="26"/>
  <c r="C89" i="26"/>
  <c r="C91" i="26"/>
  <c r="C93" i="26"/>
  <c r="C95" i="26"/>
  <c r="C97" i="26"/>
  <c r="C99" i="26"/>
  <c r="C101" i="26"/>
  <c r="C103" i="26"/>
  <c r="C105" i="26"/>
  <c r="C107" i="26"/>
  <c r="C109" i="26"/>
  <c r="C111" i="26"/>
  <c r="C113" i="26"/>
  <c r="C115" i="26"/>
  <c r="C117" i="26"/>
  <c r="C119" i="26"/>
  <c r="C121" i="26"/>
  <c r="C123" i="26"/>
  <c r="C125" i="26"/>
  <c r="C127" i="26"/>
  <c r="C129" i="26"/>
  <c r="C131" i="26"/>
  <c r="C133" i="26"/>
  <c r="C135" i="26"/>
  <c r="C137" i="26"/>
  <c r="C139" i="26"/>
  <c r="C141" i="26"/>
  <c r="C143" i="26"/>
  <c r="C145" i="26"/>
  <c r="C147" i="26"/>
  <c r="C149" i="26"/>
  <c r="C151" i="26"/>
  <c r="C153" i="26"/>
  <c r="C155" i="26"/>
  <c r="C157" i="26"/>
  <c r="C159" i="26"/>
  <c r="C161" i="26"/>
  <c r="C163" i="26"/>
  <c r="C165" i="26"/>
  <c r="C167" i="26"/>
  <c r="C169" i="26"/>
  <c r="C171" i="26"/>
  <c r="C173" i="26"/>
  <c r="C175" i="26"/>
  <c r="C177" i="26"/>
  <c r="C179" i="26"/>
  <c r="C181" i="26"/>
  <c r="C183" i="26"/>
  <c r="C185" i="26"/>
  <c r="C187" i="26"/>
  <c r="C189" i="26"/>
  <c r="C191" i="26"/>
  <c r="C193" i="26"/>
  <c r="C195" i="26"/>
  <c r="C197" i="26"/>
  <c r="C199" i="26"/>
  <c r="C201" i="26"/>
  <c r="C203" i="26"/>
  <c r="C205" i="26"/>
  <c r="C207" i="26"/>
  <c r="C209" i="26"/>
  <c r="C211" i="26"/>
  <c r="C213" i="26"/>
  <c r="C215" i="26"/>
  <c r="C217" i="26"/>
  <c r="C219" i="26"/>
  <c r="C221" i="26"/>
  <c r="C223" i="26"/>
  <c r="C225" i="26"/>
  <c r="C227" i="26"/>
  <c r="C229" i="26"/>
  <c r="C231" i="26"/>
  <c r="C233" i="26"/>
  <c r="C235" i="26"/>
  <c r="C237" i="26"/>
  <c r="C239" i="26"/>
  <c r="C241" i="26"/>
  <c r="C243" i="26"/>
  <c r="C245" i="26"/>
  <c r="C247" i="26"/>
  <c r="C249" i="26"/>
  <c r="C251" i="26"/>
  <c r="C253" i="26"/>
  <c r="C255" i="26"/>
  <c r="C257" i="26"/>
  <c r="C259" i="26"/>
  <c r="C261" i="26"/>
  <c r="C263" i="26"/>
  <c r="C265" i="26"/>
  <c r="C267" i="26"/>
  <c r="C269" i="26"/>
  <c r="C271" i="26"/>
  <c r="C273" i="26"/>
  <c r="C275" i="26"/>
  <c r="C277" i="26"/>
  <c r="C279" i="26"/>
  <c r="C281" i="26"/>
  <c r="C283" i="26"/>
  <c r="C285" i="26"/>
  <c r="C287" i="26"/>
  <c r="C289" i="26"/>
  <c r="C291" i="26"/>
  <c r="C293" i="26"/>
  <c r="C295" i="26"/>
  <c r="C297" i="26"/>
  <c r="C299" i="26"/>
  <c r="C301" i="26"/>
  <c r="C303" i="26"/>
  <c r="C305" i="26"/>
  <c r="C307" i="26"/>
  <c r="C309" i="26"/>
  <c r="C311" i="26"/>
  <c r="C313" i="26"/>
  <c r="C315" i="26"/>
  <c r="C317" i="26"/>
  <c r="C319" i="26"/>
  <c r="C321" i="26"/>
  <c r="C323" i="26"/>
  <c r="C325" i="26"/>
  <c r="C327" i="26"/>
  <c r="C329" i="26"/>
  <c r="C331" i="26"/>
  <c r="C333" i="26"/>
  <c r="C335" i="26"/>
  <c r="C337" i="26"/>
  <c r="C339" i="26"/>
  <c r="C341" i="26"/>
  <c r="C343" i="26"/>
  <c r="C345" i="26"/>
  <c r="C347" i="26"/>
  <c r="C349" i="26"/>
  <c r="C351" i="26"/>
  <c r="C353" i="26"/>
  <c r="C355" i="26"/>
  <c r="C357" i="26"/>
  <c r="C359" i="26"/>
  <c r="C361" i="26"/>
  <c r="C363" i="26"/>
  <c r="C365" i="26"/>
  <c r="C367" i="26"/>
  <c r="C369" i="26"/>
  <c r="C371" i="26"/>
  <c r="C373" i="26"/>
  <c r="C375" i="26"/>
  <c r="C377" i="26"/>
  <c r="C379" i="26"/>
  <c r="C381" i="26"/>
  <c r="C383" i="26"/>
  <c r="C385" i="26"/>
  <c r="C387" i="26"/>
  <c r="C389" i="26"/>
  <c r="C391" i="26"/>
  <c r="C393" i="26"/>
  <c r="C395" i="26"/>
  <c r="C397" i="26"/>
  <c r="C399" i="26"/>
  <c r="C401" i="26"/>
  <c r="C403" i="26"/>
  <c r="C405" i="26"/>
  <c r="C407" i="26"/>
  <c r="C409" i="26"/>
  <c r="C411" i="26"/>
  <c r="C413" i="26"/>
  <c r="C415" i="26"/>
  <c r="C417" i="26"/>
  <c r="C419" i="26"/>
  <c r="C421" i="26"/>
  <c r="C423" i="26"/>
  <c r="C425" i="26"/>
  <c r="C427" i="26"/>
  <c r="C429" i="26"/>
  <c r="C431" i="26"/>
  <c r="C433" i="26"/>
  <c r="C435" i="26"/>
  <c r="C437" i="26"/>
  <c r="C439" i="26"/>
  <c r="C441" i="26"/>
  <c r="C443" i="26"/>
  <c r="C445" i="26"/>
  <c r="C447" i="26"/>
  <c r="C449" i="26"/>
  <c r="C451" i="26"/>
  <c r="C453" i="26"/>
  <c r="C455" i="26"/>
  <c r="C457" i="26"/>
  <c r="C459" i="26"/>
  <c r="C461" i="26"/>
  <c r="C463" i="26"/>
  <c r="C465" i="26"/>
  <c r="C467" i="26"/>
  <c r="C469" i="26"/>
  <c r="C471" i="26"/>
  <c r="C473" i="26"/>
  <c r="C475" i="26"/>
  <c r="C477" i="26"/>
  <c r="C479" i="26"/>
  <c r="C481" i="26"/>
  <c r="C483" i="26"/>
  <c r="C485" i="26"/>
  <c r="C487" i="26"/>
  <c r="C489" i="26"/>
  <c r="C491" i="26"/>
  <c r="C493" i="26"/>
  <c r="C495" i="26"/>
  <c r="C497" i="26"/>
  <c r="C499" i="26"/>
  <c r="C501" i="26"/>
  <c r="C503" i="26"/>
  <c r="C505" i="26"/>
  <c r="C507" i="26"/>
  <c r="C509" i="26"/>
  <c r="C511" i="26"/>
  <c r="C513" i="26"/>
  <c r="C515" i="26"/>
  <c r="C517" i="26"/>
  <c r="C519" i="26"/>
  <c r="C521" i="26"/>
  <c r="C523" i="26"/>
  <c r="C525" i="26"/>
  <c r="C527" i="26"/>
  <c r="C529" i="26"/>
  <c r="C531" i="26"/>
  <c r="C533" i="26"/>
  <c r="C535" i="26"/>
  <c r="C537" i="26"/>
  <c r="C539" i="26"/>
  <c r="C541" i="26"/>
  <c r="C543" i="26"/>
  <c r="C545" i="26"/>
  <c r="C547" i="26"/>
  <c r="C549" i="26"/>
  <c r="C551" i="26"/>
  <c r="C553" i="26"/>
  <c r="C555" i="26"/>
  <c r="C557" i="26"/>
  <c r="C559" i="26"/>
  <c r="C561" i="26"/>
  <c r="C563" i="26"/>
  <c r="C565" i="26"/>
  <c r="C567" i="26"/>
  <c r="C569" i="26"/>
  <c r="C571" i="26"/>
  <c r="C573" i="26"/>
  <c r="C575" i="26"/>
  <c r="C577" i="26"/>
  <c r="C579" i="26"/>
  <c r="C581" i="26"/>
  <c r="C583" i="26"/>
  <c r="C585" i="26"/>
  <c r="C587" i="26"/>
  <c r="C589" i="26"/>
  <c r="C591" i="26"/>
  <c r="C593" i="26"/>
  <c r="C595" i="26"/>
  <c r="C597" i="26"/>
  <c r="C599" i="26"/>
  <c r="C601" i="26"/>
  <c r="C603" i="26"/>
  <c r="C605" i="26"/>
  <c r="C607" i="26"/>
  <c r="C609" i="26"/>
  <c r="C611" i="26"/>
  <c r="C613" i="26"/>
  <c r="C615" i="26"/>
  <c r="C617" i="26"/>
  <c r="C619" i="26"/>
  <c r="C621" i="26"/>
  <c r="C623" i="26"/>
  <c r="C625" i="26"/>
  <c r="C627" i="26"/>
  <c r="C629" i="26"/>
  <c r="C631" i="26"/>
  <c r="C633" i="26"/>
  <c r="C635" i="26"/>
  <c r="C637" i="26"/>
  <c r="C639" i="26"/>
  <c r="C641" i="26"/>
  <c r="C643" i="26"/>
  <c r="C645" i="26"/>
  <c r="C647" i="26"/>
  <c r="C649" i="26"/>
  <c r="C651" i="26"/>
  <c r="C653" i="26"/>
  <c r="C655" i="26"/>
  <c r="C657" i="26"/>
  <c r="C659" i="26"/>
  <c r="C661" i="26"/>
  <c r="C663" i="26"/>
  <c r="C665" i="26"/>
  <c r="C667" i="26"/>
  <c r="C669" i="26"/>
  <c r="C671" i="26"/>
  <c r="C673" i="26"/>
  <c r="C675" i="26"/>
  <c r="C677" i="26"/>
  <c r="C679" i="26"/>
  <c r="C681" i="26"/>
  <c r="C683" i="26"/>
  <c r="C685" i="26"/>
  <c r="C687" i="26"/>
  <c r="C689" i="26"/>
  <c r="C691" i="26"/>
  <c r="C693" i="26"/>
  <c r="C695" i="26"/>
  <c r="C697" i="26"/>
  <c r="C699" i="26"/>
  <c r="C701" i="26"/>
  <c r="C703" i="26"/>
  <c r="C705" i="26"/>
  <c r="C707" i="26"/>
  <c r="C709" i="26"/>
  <c r="C711" i="26"/>
  <c r="C713" i="26"/>
  <c r="C715" i="26"/>
  <c r="C717" i="26"/>
  <c r="C719" i="26"/>
  <c r="C721" i="26"/>
  <c r="C723" i="26"/>
  <c r="C725" i="26"/>
  <c r="C727" i="26"/>
  <c r="C729" i="26"/>
  <c r="C731" i="26"/>
  <c r="C733" i="26"/>
  <c r="C735" i="26"/>
  <c r="C737" i="26"/>
  <c r="C739" i="26"/>
  <c r="C741" i="26"/>
  <c r="C743" i="26"/>
  <c r="C745" i="26"/>
  <c r="C747" i="26"/>
  <c r="C749" i="26"/>
  <c r="C751" i="26"/>
  <c r="C753" i="26"/>
  <c r="C755" i="26"/>
  <c r="C757" i="26"/>
  <c r="C759" i="26"/>
  <c r="C761" i="26"/>
  <c r="C763" i="26"/>
  <c r="C765" i="26"/>
  <c r="C767" i="26"/>
  <c r="C769" i="26"/>
  <c r="C771" i="26"/>
  <c r="C773" i="26"/>
  <c r="C775" i="26"/>
  <c r="C777" i="26"/>
  <c r="C779" i="26"/>
  <c r="C781" i="26"/>
  <c r="C783" i="26"/>
  <c r="C785" i="26"/>
  <c r="C787" i="26"/>
  <c r="C789" i="26"/>
  <c r="C791" i="26"/>
  <c r="C793" i="26"/>
  <c r="C795" i="26"/>
  <c r="C797" i="26"/>
  <c r="C799" i="26"/>
  <c r="C801" i="26"/>
  <c r="C803" i="26"/>
  <c r="C805" i="26"/>
  <c r="C807" i="26"/>
  <c r="C809" i="26"/>
  <c r="C811" i="26"/>
  <c r="C813" i="26"/>
  <c r="C815" i="26"/>
  <c r="C817" i="26"/>
  <c r="C819" i="26"/>
  <c r="C821" i="26"/>
  <c r="C823" i="26"/>
  <c r="C825" i="26"/>
  <c r="C827" i="26"/>
  <c r="C829" i="26"/>
  <c r="C831" i="26"/>
  <c r="C833" i="26"/>
  <c r="C835" i="26"/>
  <c r="C837" i="26"/>
  <c r="C839" i="26"/>
  <c r="C841" i="26"/>
  <c r="C843" i="26"/>
  <c r="C845" i="26"/>
  <c r="C847" i="26"/>
  <c r="C849" i="26"/>
  <c r="C851" i="26"/>
  <c r="C853" i="26"/>
  <c r="C855" i="26"/>
  <c r="C857" i="26"/>
  <c r="C859" i="26"/>
  <c r="C861" i="26"/>
  <c r="C863" i="26"/>
  <c r="C865" i="26"/>
  <c r="C867" i="26"/>
  <c r="C869" i="26"/>
  <c r="C871" i="26"/>
  <c r="C873" i="26"/>
  <c r="C875" i="26"/>
  <c r="C877" i="26"/>
  <c r="C879" i="26"/>
  <c r="C881" i="26"/>
  <c r="C883" i="26"/>
  <c r="C885" i="26"/>
  <c r="C887" i="26"/>
  <c r="C889" i="26"/>
  <c r="C891" i="26"/>
  <c r="C893" i="26"/>
  <c r="C895" i="26"/>
  <c r="C897" i="26"/>
  <c r="C899" i="26"/>
  <c r="C901" i="26"/>
  <c r="C903" i="26"/>
  <c r="C905" i="26"/>
  <c r="C907" i="26"/>
  <c r="C909" i="26"/>
  <c r="C911" i="26"/>
  <c r="C913" i="26"/>
  <c r="C915" i="26"/>
  <c r="C917" i="26"/>
  <c r="C919" i="26"/>
  <c r="C921" i="26"/>
  <c r="C923" i="26"/>
  <c r="C925" i="26"/>
  <c r="C927" i="26"/>
  <c r="C929" i="26"/>
  <c r="C931" i="26"/>
  <c r="C933" i="26"/>
  <c r="C935" i="26"/>
  <c r="C937" i="26"/>
  <c r="C939" i="26"/>
  <c r="C941" i="26"/>
  <c r="C943" i="26"/>
  <c r="C945" i="26"/>
  <c r="C947" i="26"/>
  <c r="C949" i="26"/>
  <c r="C951" i="26"/>
  <c r="C953" i="26"/>
  <c r="C955" i="26"/>
  <c r="C957" i="26"/>
  <c r="C959" i="26"/>
  <c r="C961" i="26"/>
  <c r="C963" i="26"/>
  <c r="C965" i="26"/>
  <c r="C967" i="26"/>
  <c r="C969" i="26"/>
  <c r="C971" i="26"/>
  <c r="C973" i="26"/>
  <c r="C975" i="26"/>
  <c r="C977" i="26"/>
  <c r="C979" i="26"/>
  <c r="C981" i="26"/>
  <c r="C983" i="26"/>
  <c r="C985" i="26"/>
  <c r="C987" i="26"/>
  <c r="C989" i="26"/>
  <c r="C991" i="26"/>
  <c r="C993" i="26"/>
  <c r="C995" i="26"/>
  <c r="C997" i="26"/>
  <c r="C999" i="26"/>
  <c r="C1001" i="26"/>
  <c r="A5" i="26"/>
  <c r="A7" i="26"/>
  <c r="A9" i="26"/>
  <c r="A11" i="26"/>
  <c r="A13" i="26"/>
  <c r="A15" i="26"/>
  <c r="A17" i="26"/>
  <c r="A19" i="26"/>
  <c r="A21" i="26"/>
  <c r="A23" i="26"/>
  <c r="A25" i="26"/>
  <c r="A27" i="26"/>
  <c r="A29" i="26"/>
  <c r="A31" i="26"/>
  <c r="A33" i="26"/>
  <c r="A35" i="26"/>
  <c r="A37" i="26"/>
  <c r="A39" i="26"/>
  <c r="A41" i="26"/>
  <c r="A43" i="26"/>
  <c r="A45" i="26"/>
  <c r="A47" i="26"/>
  <c r="A49" i="26"/>
  <c r="A51" i="26"/>
  <c r="A53" i="26"/>
  <c r="A55" i="26"/>
  <c r="A57" i="26"/>
  <c r="A59" i="26"/>
  <c r="A61" i="26"/>
  <c r="A63" i="26"/>
  <c r="A65" i="26"/>
  <c r="A67" i="26"/>
  <c r="A69" i="26"/>
  <c r="A71" i="26"/>
  <c r="A73" i="26"/>
  <c r="A75" i="26"/>
  <c r="A77" i="26"/>
  <c r="A79" i="26"/>
  <c r="A81" i="26"/>
  <c r="A83" i="26"/>
  <c r="A85" i="26"/>
  <c r="A87" i="26"/>
  <c r="A89" i="26"/>
  <c r="A91" i="26"/>
  <c r="A93" i="26"/>
  <c r="A95" i="26"/>
  <c r="A97" i="26"/>
  <c r="A99" i="26"/>
  <c r="A101" i="26"/>
  <c r="A103" i="26"/>
  <c r="A105" i="26"/>
  <c r="A107" i="26"/>
  <c r="A109" i="26"/>
  <c r="A111" i="26"/>
  <c r="A113" i="26"/>
  <c r="A115" i="26"/>
  <c r="A117" i="26"/>
  <c r="A119" i="26"/>
  <c r="A121" i="26"/>
  <c r="A123" i="26"/>
  <c r="A125" i="26"/>
  <c r="A127" i="26"/>
  <c r="A129" i="26"/>
  <c r="A131" i="26"/>
  <c r="A133" i="26"/>
  <c r="A135" i="26"/>
  <c r="A137" i="26"/>
  <c r="A139" i="26"/>
  <c r="A141" i="26"/>
  <c r="A143" i="26"/>
  <c r="A145" i="26"/>
  <c r="A147" i="26"/>
  <c r="A149" i="26"/>
  <c r="A151" i="26"/>
  <c r="A153" i="26"/>
  <c r="A155" i="26"/>
  <c r="A157" i="26"/>
  <c r="A159" i="26"/>
  <c r="A161" i="26"/>
  <c r="A163" i="26"/>
  <c r="A165" i="26"/>
  <c r="A167" i="26"/>
  <c r="A169" i="26"/>
  <c r="A171" i="26"/>
  <c r="A173" i="26"/>
  <c r="A175" i="26"/>
  <c r="A177" i="26"/>
  <c r="A179" i="26"/>
  <c r="A181" i="26"/>
  <c r="A183" i="26"/>
  <c r="A185" i="26"/>
  <c r="A187" i="26"/>
  <c r="A189" i="26"/>
  <c r="A191" i="26"/>
  <c r="A193" i="26"/>
  <c r="A195" i="26"/>
  <c r="A197" i="26"/>
  <c r="A199" i="26"/>
  <c r="A201" i="26"/>
  <c r="A203" i="26"/>
  <c r="A205" i="26"/>
  <c r="A207" i="26"/>
  <c r="A209" i="26"/>
  <c r="A211" i="26"/>
  <c r="A213" i="26"/>
  <c r="A215" i="26"/>
  <c r="A217" i="26"/>
  <c r="A219" i="26"/>
  <c r="A221" i="26"/>
  <c r="A223" i="26"/>
  <c r="A225" i="26"/>
  <c r="A227" i="26"/>
  <c r="A229" i="26"/>
  <c r="A231" i="26"/>
  <c r="A233" i="26"/>
  <c r="A235" i="26"/>
  <c r="A237" i="26"/>
  <c r="A239" i="26"/>
  <c r="A241" i="26"/>
  <c r="A243" i="26"/>
  <c r="A245" i="26"/>
  <c r="A247" i="26"/>
  <c r="A249" i="26"/>
  <c r="A251" i="26"/>
  <c r="A253" i="26"/>
  <c r="A255" i="26"/>
  <c r="A257" i="26"/>
  <c r="A259" i="26"/>
  <c r="A261" i="26"/>
  <c r="A263" i="26"/>
  <c r="A265" i="26"/>
  <c r="A267" i="26"/>
  <c r="A269" i="26"/>
  <c r="A271" i="26"/>
  <c r="A273" i="26"/>
  <c r="A275" i="26"/>
  <c r="A277" i="26"/>
  <c r="A279" i="26"/>
  <c r="A281" i="26"/>
  <c r="A283" i="26"/>
  <c r="A285" i="26"/>
  <c r="A287" i="26"/>
  <c r="A289" i="26"/>
  <c r="A291" i="26"/>
  <c r="A293" i="26"/>
  <c r="A295" i="26"/>
  <c r="A297" i="26"/>
  <c r="A299" i="26"/>
  <c r="A301" i="26"/>
  <c r="A303" i="26"/>
  <c r="A305" i="26"/>
  <c r="A307" i="26"/>
  <c r="A309" i="26"/>
  <c r="A311" i="26"/>
  <c r="A313" i="26"/>
  <c r="A315" i="26"/>
  <c r="A317" i="26"/>
  <c r="A319" i="26"/>
  <c r="A321" i="26"/>
  <c r="A323" i="26"/>
  <c r="A325" i="26"/>
  <c r="A327" i="26"/>
  <c r="A329" i="26"/>
  <c r="A331" i="26"/>
  <c r="A333" i="26"/>
  <c r="A335" i="26"/>
  <c r="A337" i="26"/>
  <c r="A339" i="26"/>
  <c r="A341" i="26"/>
  <c r="A343" i="26"/>
  <c r="A345" i="26"/>
  <c r="A347" i="26"/>
  <c r="A349" i="26"/>
  <c r="A351" i="26"/>
  <c r="A353" i="26"/>
  <c r="A355" i="26"/>
  <c r="A357" i="26"/>
  <c r="A359" i="26"/>
  <c r="A361" i="26"/>
  <c r="A363" i="26"/>
  <c r="A365" i="26"/>
  <c r="A367" i="26"/>
  <c r="A369" i="26"/>
  <c r="A371" i="26"/>
  <c r="A373" i="26"/>
  <c r="A375" i="26"/>
  <c r="A377" i="26"/>
  <c r="A379" i="26"/>
  <c r="A381" i="26"/>
  <c r="A383" i="26"/>
  <c r="A385" i="26"/>
  <c r="A387" i="26"/>
  <c r="A389" i="26"/>
  <c r="A391" i="26"/>
  <c r="A393" i="26"/>
  <c r="A395" i="26"/>
  <c r="A397" i="26"/>
  <c r="A399" i="26"/>
  <c r="A401" i="26"/>
  <c r="A403" i="26"/>
  <c r="A405" i="26"/>
  <c r="A407" i="26"/>
  <c r="A409" i="26"/>
  <c r="A411" i="26"/>
  <c r="A413" i="26"/>
  <c r="A415" i="26"/>
  <c r="A417" i="26"/>
  <c r="A419" i="26"/>
  <c r="A421" i="26"/>
  <c r="A423" i="26"/>
  <c r="A425" i="26"/>
  <c r="A427" i="26"/>
  <c r="A429" i="26"/>
  <c r="A431" i="26"/>
  <c r="A433" i="26"/>
  <c r="A435" i="26"/>
  <c r="A437" i="26"/>
  <c r="A439" i="26"/>
  <c r="A441" i="26"/>
  <c r="A443" i="26"/>
  <c r="A445" i="26"/>
  <c r="A447" i="26"/>
  <c r="A449" i="26"/>
  <c r="A451" i="26"/>
  <c r="A453" i="26"/>
  <c r="A455" i="26"/>
  <c r="A457" i="26"/>
  <c r="A459" i="26"/>
  <c r="A461" i="26"/>
  <c r="A463" i="26"/>
  <c r="A465" i="26"/>
  <c r="A467" i="26"/>
  <c r="A469" i="26"/>
  <c r="A471" i="26"/>
  <c r="A473" i="26"/>
  <c r="A475" i="26"/>
  <c r="A477" i="26"/>
  <c r="A479" i="26"/>
  <c r="A481" i="26"/>
  <c r="A483" i="26"/>
  <c r="A485" i="26"/>
  <c r="A487" i="26"/>
  <c r="A489" i="26"/>
  <c r="A491" i="26"/>
  <c r="A493" i="26"/>
  <c r="A495" i="26"/>
  <c r="A497" i="26"/>
  <c r="A499" i="26"/>
  <c r="A501" i="26"/>
  <c r="A503" i="26"/>
  <c r="A505" i="26"/>
  <c r="A507" i="26"/>
  <c r="A509" i="26"/>
  <c r="A511" i="26"/>
  <c r="A513" i="26"/>
  <c r="A515" i="26"/>
  <c r="A517" i="26"/>
  <c r="A519" i="26"/>
  <c r="A521" i="26"/>
  <c r="A523" i="26"/>
  <c r="A525" i="26"/>
  <c r="A527" i="26"/>
  <c r="A529" i="26"/>
  <c r="A531" i="26"/>
  <c r="A533" i="26"/>
  <c r="A535" i="26"/>
  <c r="A537" i="26"/>
  <c r="A539" i="26"/>
  <c r="A541" i="26"/>
  <c r="A543" i="26"/>
  <c r="A545" i="26"/>
  <c r="A547" i="26"/>
  <c r="A549" i="26"/>
  <c r="A551" i="26"/>
  <c r="A553" i="26"/>
  <c r="A555" i="26"/>
  <c r="A557" i="26"/>
  <c r="A559" i="26"/>
  <c r="A561" i="26"/>
  <c r="A563" i="26"/>
  <c r="A565" i="26"/>
  <c r="A567" i="26"/>
  <c r="A569" i="26"/>
  <c r="A571" i="26"/>
  <c r="A573" i="26"/>
  <c r="A575" i="26"/>
  <c r="A577" i="26"/>
  <c r="A579" i="26"/>
  <c r="A581" i="26"/>
  <c r="A583" i="26"/>
  <c r="A585" i="26"/>
  <c r="A587" i="26"/>
  <c r="A589" i="26"/>
  <c r="A591" i="26"/>
  <c r="A593" i="26"/>
  <c r="A595" i="26"/>
  <c r="A597" i="26"/>
  <c r="A599" i="26"/>
  <c r="A601" i="26"/>
  <c r="A603" i="26"/>
  <c r="A605" i="26"/>
  <c r="A607" i="26"/>
  <c r="A609" i="26"/>
  <c r="A611" i="26"/>
  <c r="A613" i="26"/>
  <c r="A615" i="26"/>
  <c r="A617" i="26"/>
  <c r="A619" i="26"/>
  <c r="A621" i="26"/>
  <c r="A623" i="26"/>
  <c r="A625" i="26"/>
  <c r="A627" i="26"/>
  <c r="A629" i="26"/>
  <c r="A631" i="26"/>
  <c r="A633" i="26"/>
  <c r="A635" i="26"/>
  <c r="A637" i="26"/>
  <c r="A639" i="26"/>
  <c r="A641" i="26"/>
  <c r="A643" i="26"/>
  <c r="A645" i="26"/>
  <c r="A647" i="26"/>
  <c r="A649" i="26"/>
  <c r="A651" i="26"/>
  <c r="A653" i="26"/>
  <c r="A655" i="26"/>
  <c r="A657" i="26"/>
  <c r="A659" i="26"/>
  <c r="A661" i="26"/>
  <c r="A663" i="26"/>
  <c r="A665" i="26"/>
  <c r="A667" i="26"/>
  <c r="A669" i="26"/>
  <c r="A671" i="26"/>
  <c r="A673" i="26"/>
  <c r="A675" i="26"/>
  <c r="A677" i="26"/>
  <c r="A679" i="26"/>
  <c r="A681" i="26"/>
  <c r="A683" i="26"/>
  <c r="A685" i="26"/>
  <c r="A687" i="26"/>
  <c r="A689" i="26"/>
  <c r="A691" i="26"/>
  <c r="A693" i="26"/>
  <c r="A695" i="26"/>
  <c r="A697" i="26"/>
  <c r="A699" i="26"/>
  <c r="A701" i="26"/>
  <c r="A703" i="26"/>
  <c r="A705" i="26"/>
  <c r="A707" i="26"/>
  <c r="A709" i="26"/>
  <c r="A711" i="26"/>
  <c r="A713" i="26"/>
  <c r="A715" i="26"/>
  <c r="A717" i="26"/>
  <c r="A719" i="26"/>
  <c r="A721" i="26"/>
  <c r="A723" i="26"/>
  <c r="A725" i="26"/>
  <c r="A727" i="26"/>
  <c r="A729" i="26"/>
  <c r="A731" i="26"/>
  <c r="A733" i="26"/>
  <c r="A735" i="26"/>
  <c r="A737" i="26"/>
  <c r="A739" i="26"/>
  <c r="A741" i="26"/>
  <c r="A743" i="26"/>
  <c r="A745" i="26"/>
  <c r="A747" i="26"/>
  <c r="A749" i="26"/>
  <c r="A751" i="26"/>
  <c r="A753" i="26"/>
  <c r="A755" i="26"/>
  <c r="A757" i="26"/>
  <c r="A759" i="26"/>
  <c r="A761" i="26"/>
  <c r="A763" i="26"/>
  <c r="A765" i="26"/>
  <c r="A767" i="26"/>
  <c r="A769" i="26"/>
  <c r="A771" i="26"/>
  <c r="A773" i="26"/>
  <c r="A775" i="26"/>
  <c r="A777" i="26"/>
  <c r="A779" i="26"/>
  <c r="A781" i="26"/>
  <c r="A783" i="26"/>
  <c r="A785" i="26"/>
  <c r="A787" i="26"/>
  <c r="A789" i="26"/>
  <c r="A791" i="26"/>
  <c r="A793" i="26"/>
  <c r="A795" i="26"/>
  <c r="A797" i="26"/>
  <c r="A799" i="26"/>
  <c r="A801" i="26"/>
  <c r="A803" i="26"/>
  <c r="A805" i="26"/>
  <c r="A807" i="26"/>
  <c r="A809" i="26"/>
  <c r="A811" i="26"/>
  <c r="A813" i="26"/>
  <c r="A815" i="26"/>
  <c r="A817" i="26"/>
  <c r="A819" i="26"/>
  <c r="A821" i="26"/>
  <c r="A823" i="26"/>
  <c r="A825" i="26"/>
  <c r="A827" i="26"/>
  <c r="A829" i="26"/>
  <c r="A831" i="26"/>
  <c r="A833" i="26"/>
  <c r="A835" i="26"/>
  <c r="A837" i="26"/>
  <c r="A839" i="26"/>
  <c r="A841" i="26"/>
  <c r="A843" i="26"/>
  <c r="A845" i="26"/>
  <c r="A847" i="26"/>
  <c r="A849" i="26"/>
  <c r="A851" i="26"/>
  <c r="A853" i="26"/>
  <c r="A855" i="26"/>
  <c r="A857" i="26"/>
  <c r="A859" i="26"/>
  <c r="A861" i="26"/>
  <c r="A863" i="26"/>
  <c r="A865" i="26"/>
  <c r="A867" i="26"/>
  <c r="A869" i="26"/>
  <c r="A871" i="26"/>
  <c r="A873" i="26"/>
  <c r="A875" i="26"/>
  <c r="A877" i="26"/>
  <c r="A879" i="26"/>
  <c r="A881" i="26"/>
  <c r="A883" i="26"/>
  <c r="A885" i="26"/>
  <c r="A887" i="26"/>
  <c r="A889" i="26"/>
  <c r="A891" i="26"/>
  <c r="A893" i="26"/>
  <c r="A895" i="26"/>
  <c r="A897" i="26"/>
  <c r="A899" i="26"/>
  <c r="A901" i="26"/>
  <c r="A903" i="26"/>
  <c r="A905" i="26"/>
  <c r="A907" i="26"/>
  <c r="A909" i="26"/>
  <c r="A911" i="26"/>
  <c r="A913" i="26"/>
  <c r="A915" i="26"/>
  <c r="A917" i="26"/>
  <c r="A919" i="26"/>
  <c r="A921" i="26"/>
  <c r="A923" i="26"/>
  <c r="A925" i="26"/>
  <c r="A927" i="26"/>
  <c r="A929" i="26"/>
  <c r="A931" i="26"/>
  <c r="A933" i="26"/>
  <c r="A935" i="26"/>
  <c r="A937" i="26"/>
  <c r="A939" i="26"/>
  <c r="A941" i="26"/>
  <c r="A943" i="26"/>
  <c r="A945" i="26"/>
  <c r="A947" i="26"/>
  <c r="A949" i="26"/>
  <c r="A951" i="26"/>
  <c r="A953" i="26"/>
  <c r="A955" i="26"/>
  <c r="A957" i="26"/>
  <c r="A959" i="26"/>
  <c r="A961" i="26"/>
  <c r="A963" i="26"/>
  <c r="A965" i="26"/>
  <c r="A967" i="26"/>
  <c r="A969" i="26"/>
  <c r="A971" i="26"/>
  <c r="A973" i="26"/>
  <c r="A975" i="26"/>
  <c r="A977" i="26"/>
  <c r="A979" i="26"/>
  <c r="A981" i="26"/>
  <c r="A983" i="26"/>
  <c r="A985" i="26"/>
  <c r="A987" i="26"/>
  <c r="A989" i="26"/>
  <c r="A991" i="26"/>
  <c r="A993" i="26"/>
  <c r="A995" i="26"/>
  <c r="A997" i="26"/>
  <c r="A999" i="26"/>
  <c r="A1001" i="26"/>
  <c r="B11" i="5"/>
  <c r="B11" i="26" s="1"/>
  <c r="B13" i="5"/>
  <c r="B13" i="26" s="1"/>
  <c r="B15" i="5"/>
  <c r="B15" i="26" s="1"/>
  <c r="B17" i="5"/>
  <c r="B17" i="26" s="1"/>
  <c r="B19" i="5"/>
  <c r="B19" i="26" s="1"/>
  <c r="B21" i="5"/>
  <c r="B21" i="26" s="1"/>
  <c r="B23" i="5"/>
  <c r="B23" i="26" s="1"/>
  <c r="B25" i="5"/>
  <c r="B25" i="26" s="1"/>
  <c r="B27" i="5"/>
  <c r="B27" i="26" s="1"/>
  <c r="B29" i="5"/>
  <c r="B29" i="26" s="1"/>
  <c r="B31" i="5"/>
  <c r="B31" i="26" s="1"/>
  <c r="B33" i="5"/>
  <c r="B33" i="26" s="1"/>
  <c r="B35" i="5"/>
  <c r="B35" i="26" s="1"/>
  <c r="B37" i="5"/>
  <c r="B37" i="26" s="1"/>
  <c r="B39" i="5"/>
  <c r="B39" i="26" s="1"/>
  <c r="B41" i="5"/>
  <c r="B41" i="26" s="1"/>
  <c r="B43" i="5"/>
  <c r="B43" i="26" s="1"/>
  <c r="B45" i="5"/>
  <c r="B45" i="26" s="1"/>
  <c r="B47" i="5"/>
  <c r="B47" i="26" s="1"/>
  <c r="B49" i="5"/>
  <c r="B49" i="26" s="1"/>
  <c r="B51" i="5"/>
  <c r="B51" i="26" s="1"/>
  <c r="B53" i="5"/>
  <c r="B53" i="26" s="1"/>
  <c r="B55" i="5"/>
  <c r="B55" i="26" s="1"/>
  <c r="B57" i="5"/>
  <c r="B57" i="26" s="1"/>
  <c r="B59" i="5"/>
  <c r="B59" i="26" s="1"/>
  <c r="B61" i="5"/>
  <c r="B61" i="26" s="1"/>
  <c r="B63" i="5"/>
  <c r="B63" i="26" s="1"/>
  <c r="B65" i="5"/>
  <c r="B65" i="26" s="1"/>
  <c r="B67" i="5"/>
  <c r="B67" i="26" s="1"/>
  <c r="B69" i="5"/>
  <c r="B69" i="26" s="1"/>
  <c r="B71" i="5"/>
  <c r="B71" i="26" s="1"/>
  <c r="B73" i="5"/>
  <c r="B73" i="26" s="1"/>
  <c r="B75" i="5"/>
  <c r="B75" i="26" s="1"/>
  <c r="B77" i="5"/>
  <c r="B77" i="26" s="1"/>
  <c r="B79" i="5"/>
  <c r="B79" i="26" s="1"/>
  <c r="B81" i="5"/>
  <c r="B81" i="26" s="1"/>
  <c r="B83" i="5"/>
  <c r="B83" i="26" s="1"/>
  <c r="B85" i="5"/>
  <c r="B85" i="26" s="1"/>
  <c r="B87" i="5"/>
  <c r="B87" i="26" s="1"/>
  <c r="B89" i="5"/>
  <c r="B89" i="26" s="1"/>
  <c r="B91" i="5"/>
  <c r="B91" i="26" s="1"/>
  <c r="B93" i="5"/>
  <c r="B93" i="26" s="1"/>
  <c r="B95" i="5"/>
  <c r="B95" i="26" s="1"/>
  <c r="B97" i="5"/>
  <c r="B97" i="26" s="1"/>
  <c r="B99" i="5"/>
  <c r="B99" i="26" s="1"/>
  <c r="B101" i="5"/>
  <c r="B101" i="26" s="1"/>
  <c r="B103" i="5"/>
  <c r="B103" i="26" s="1"/>
  <c r="B105" i="5"/>
  <c r="B105" i="26" s="1"/>
  <c r="B107" i="5"/>
  <c r="B107" i="26" s="1"/>
  <c r="B109" i="5"/>
  <c r="B109" i="26" s="1"/>
  <c r="B111" i="5"/>
  <c r="B111" i="26" s="1"/>
  <c r="B113" i="5"/>
  <c r="B113" i="26" s="1"/>
  <c r="B115" i="5"/>
  <c r="B115" i="26" s="1"/>
  <c r="B117" i="5"/>
  <c r="B117" i="26" s="1"/>
  <c r="B119" i="5"/>
  <c r="B119" i="26" s="1"/>
  <c r="B121" i="5"/>
  <c r="B121" i="26" s="1"/>
  <c r="B123" i="5"/>
  <c r="B123" i="26" s="1"/>
  <c r="B125" i="5"/>
  <c r="B125" i="26" s="1"/>
  <c r="B127" i="5"/>
  <c r="B127" i="26" s="1"/>
  <c r="B129" i="5"/>
  <c r="B129" i="26" s="1"/>
  <c r="B131" i="5"/>
  <c r="B131" i="26" s="1"/>
  <c r="B133" i="5"/>
  <c r="B133" i="26" s="1"/>
  <c r="B135" i="5"/>
  <c r="B135" i="26" s="1"/>
  <c r="B137" i="5"/>
  <c r="B137" i="26" s="1"/>
  <c r="B139" i="5"/>
  <c r="B139" i="26" s="1"/>
  <c r="B141" i="5"/>
  <c r="B141" i="26" s="1"/>
  <c r="B143" i="5"/>
  <c r="B143" i="26" s="1"/>
  <c r="B145" i="5"/>
  <c r="B145" i="26" s="1"/>
  <c r="B147" i="5"/>
  <c r="B147" i="26" s="1"/>
  <c r="B149" i="5"/>
  <c r="B149" i="26" s="1"/>
  <c r="B151" i="5"/>
  <c r="B151" i="26" s="1"/>
  <c r="B153" i="5"/>
  <c r="B153" i="26" s="1"/>
  <c r="B155" i="5"/>
  <c r="B155" i="26" s="1"/>
  <c r="B157" i="5"/>
  <c r="B157" i="26" s="1"/>
  <c r="B159" i="5"/>
  <c r="B159" i="26" s="1"/>
  <c r="B161" i="5"/>
  <c r="B161" i="26" s="1"/>
  <c r="B163" i="5"/>
  <c r="B163" i="26" s="1"/>
  <c r="B165" i="5"/>
  <c r="B165" i="26" s="1"/>
  <c r="B167" i="5"/>
  <c r="B167" i="26" s="1"/>
  <c r="B169" i="5"/>
  <c r="B169" i="26" s="1"/>
  <c r="B171" i="5"/>
  <c r="B171" i="26" s="1"/>
  <c r="B173" i="5"/>
  <c r="B173" i="26" s="1"/>
  <c r="B175" i="5"/>
  <c r="B175" i="26" s="1"/>
  <c r="B177" i="5"/>
  <c r="B177" i="26" s="1"/>
  <c r="B179" i="5"/>
  <c r="B179" i="26" s="1"/>
  <c r="B181" i="5"/>
  <c r="B181" i="26" s="1"/>
  <c r="B183" i="5"/>
  <c r="B183" i="26" s="1"/>
  <c r="B185" i="5"/>
  <c r="B185" i="26" s="1"/>
  <c r="B187" i="5"/>
  <c r="B187" i="26" s="1"/>
  <c r="B189" i="5"/>
  <c r="B189" i="26" s="1"/>
  <c r="B191" i="5"/>
  <c r="B191" i="26" s="1"/>
  <c r="B193" i="5"/>
  <c r="B193" i="26" s="1"/>
  <c r="B195" i="5"/>
  <c r="B195" i="26" s="1"/>
  <c r="B197" i="5"/>
  <c r="B197" i="26" s="1"/>
  <c r="B199" i="5"/>
  <c r="B199" i="26" s="1"/>
  <c r="B201" i="5"/>
  <c r="B201" i="26" s="1"/>
  <c r="B203" i="5"/>
  <c r="B203" i="26" s="1"/>
  <c r="B205" i="5"/>
  <c r="B205" i="26" s="1"/>
  <c r="B207" i="5"/>
  <c r="B207" i="26" s="1"/>
  <c r="B209" i="5"/>
  <c r="B209" i="26" s="1"/>
  <c r="B211" i="5"/>
  <c r="B211" i="26" s="1"/>
  <c r="B213" i="5"/>
  <c r="B213" i="26" s="1"/>
  <c r="B215" i="5"/>
  <c r="B215" i="26" s="1"/>
  <c r="B217" i="5"/>
  <c r="B217" i="26" s="1"/>
  <c r="B219" i="5"/>
  <c r="B219" i="26" s="1"/>
  <c r="B221" i="5"/>
  <c r="B221" i="26" s="1"/>
  <c r="B223" i="5"/>
  <c r="B223" i="26" s="1"/>
  <c r="B225" i="5"/>
  <c r="B225" i="26" s="1"/>
  <c r="B227" i="5"/>
  <c r="B227" i="26" s="1"/>
  <c r="B229" i="5"/>
  <c r="B229" i="26" s="1"/>
  <c r="B231" i="5"/>
  <c r="B231" i="26" s="1"/>
  <c r="B233" i="5"/>
  <c r="B233" i="26" s="1"/>
  <c r="B235" i="5"/>
  <c r="B235" i="26" s="1"/>
  <c r="B237" i="5"/>
  <c r="B237" i="26" s="1"/>
  <c r="B239" i="5"/>
  <c r="B239" i="26" s="1"/>
  <c r="B241" i="5"/>
  <c r="B241" i="26" s="1"/>
  <c r="B243" i="5"/>
  <c r="B243" i="26" s="1"/>
  <c r="B245" i="5"/>
  <c r="B245" i="26" s="1"/>
  <c r="B247" i="5"/>
  <c r="B247" i="26" s="1"/>
  <c r="B249" i="5"/>
  <c r="B249" i="26" s="1"/>
  <c r="B251" i="5"/>
  <c r="B251" i="26" s="1"/>
  <c r="B253" i="5"/>
  <c r="B253" i="26" s="1"/>
  <c r="B255" i="5"/>
  <c r="B255" i="26" s="1"/>
  <c r="B257" i="5"/>
  <c r="B257" i="26" s="1"/>
  <c r="B259" i="5"/>
  <c r="B259" i="26" s="1"/>
  <c r="B261" i="5"/>
  <c r="B261" i="26" s="1"/>
  <c r="B263" i="5"/>
  <c r="B263" i="26" s="1"/>
  <c r="B265" i="5"/>
  <c r="B265" i="26" s="1"/>
  <c r="B267" i="5"/>
  <c r="B267" i="26" s="1"/>
  <c r="B269" i="5"/>
  <c r="B269" i="26" s="1"/>
  <c r="B271" i="5"/>
  <c r="B271" i="26" s="1"/>
  <c r="B273" i="5"/>
  <c r="B273" i="26" s="1"/>
  <c r="B275" i="5"/>
  <c r="B275" i="26" s="1"/>
  <c r="B277" i="5"/>
  <c r="B277" i="26" s="1"/>
  <c r="B279" i="5"/>
  <c r="B279" i="26" s="1"/>
  <c r="B281" i="5"/>
  <c r="B281" i="26" s="1"/>
  <c r="B283" i="5"/>
  <c r="B283" i="26" s="1"/>
  <c r="B285" i="5"/>
  <c r="B285" i="26" s="1"/>
  <c r="B287" i="5"/>
  <c r="B287" i="26" s="1"/>
  <c r="B289" i="5"/>
  <c r="B289" i="26" s="1"/>
  <c r="B291" i="5"/>
  <c r="B291" i="26" s="1"/>
  <c r="B293" i="5"/>
  <c r="B293" i="26" s="1"/>
  <c r="B295" i="5"/>
  <c r="B295" i="26" s="1"/>
  <c r="B297" i="5"/>
  <c r="B297" i="26" s="1"/>
  <c r="B299" i="5"/>
  <c r="B299" i="26" s="1"/>
  <c r="B301" i="5"/>
  <c r="B301" i="26" s="1"/>
  <c r="B303" i="5"/>
  <c r="B303" i="26" s="1"/>
  <c r="B305" i="5"/>
  <c r="B305" i="26" s="1"/>
  <c r="B307" i="5"/>
  <c r="B307" i="26" s="1"/>
  <c r="B309" i="5"/>
  <c r="B309" i="26" s="1"/>
  <c r="B311" i="5"/>
  <c r="B311" i="26" s="1"/>
  <c r="B313" i="5"/>
  <c r="B313" i="26" s="1"/>
  <c r="B315" i="5"/>
  <c r="B315" i="26" s="1"/>
  <c r="B317" i="5"/>
  <c r="B317" i="26" s="1"/>
  <c r="B319" i="5"/>
  <c r="B319" i="26" s="1"/>
  <c r="B321" i="5"/>
  <c r="B321" i="26" s="1"/>
  <c r="B323" i="5"/>
  <c r="B323" i="26" s="1"/>
  <c r="B325" i="5"/>
  <c r="B325" i="26" s="1"/>
  <c r="B327" i="5"/>
  <c r="B327" i="26" s="1"/>
  <c r="B329" i="5"/>
  <c r="B329" i="26" s="1"/>
  <c r="B331" i="5"/>
  <c r="B331" i="26" s="1"/>
  <c r="B333" i="5"/>
  <c r="B333" i="26" s="1"/>
  <c r="B335" i="5"/>
  <c r="B335" i="26" s="1"/>
  <c r="B337" i="5"/>
  <c r="B337" i="26" s="1"/>
  <c r="B339" i="5"/>
  <c r="B339" i="26" s="1"/>
  <c r="B341" i="5"/>
  <c r="B341" i="26" s="1"/>
  <c r="B343" i="5"/>
  <c r="B343" i="26" s="1"/>
  <c r="B345" i="5"/>
  <c r="B345" i="26" s="1"/>
  <c r="B347" i="5"/>
  <c r="B347" i="26" s="1"/>
  <c r="B349" i="5"/>
  <c r="B349" i="26" s="1"/>
  <c r="B351" i="5"/>
  <c r="B351" i="26" s="1"/>
  <c r="B353" i="5"/>
  <c r="B353" i="26" s="1"/>
  <c r="B355" i="5"/>
  <c r="B355" i="26" s="1"/>
  <c r="B357" i="5"/>
  <c r="B357" i="26" s="1"/>
  <c r="B359" i="5"/>
  <c r="B359" i="26" s="1"/>
  <c r="B361" i="5"/>
  <c r="B361" i="26" s="1"/>
  <c r="B363" i="5"/>
  <c r="B363" i="26" s="1"/>
  <c r="B365" i="5"/>
  <c r="B365" i="26" s="1"/>
  <c r="B367" i="5"/>
  <c r="B367" i="26" s="1"/>
  <c r="B369" i="5"/>
  <c r="B369" i="26" s="1"/>
  <c r="B371" i="5"/>
  <c r="B371" i="26" s="1"/>
  <c r="B373" i="5"/>
  <c r="B373" i="26" s="1"/>
  <c r="B375" i="5"/>
  <c r="B375" i="26" s="1"/>
  <c r="B377" i="5"/>
  <c r="B377" i="26" s="1"/>
  <c r="B379" i="5"/>
  <c r="B379" i="26" s="1"/>
  <c r="B381" i="5"/>
  <c r="B381" i="26" s="1"/>
  <c r="B383" i="5"/>
  <c r="B383" i="26" s="1"/>
  <c r="B385" i="5"/>
  <c r="B385" i="26" s="1"/>
  <c r="B387" i="5"/>
  <c r="B387" i="26" s="1"/>
  <c r="B389" i="5"/>
  <c r="B389" i="26" s="1"/>
  <c r="B391" i="5"/>
  <c r="B391" i="26" s="1"/>
  <c r="B393" i="5"/>
  <c r="B393" i="26" s="1"/>
  <c r="B395" i="5"/>
  <c r="B395" i="26" s="1"/>
  <c r="B397" i="5"/>
  <c r="B397" i="26" s="1"/>
  <c r="B399" i="5"/>
  <c r="B399" i="26" s="1"/>
  <c r="B401" i="5"/>
  <c r="B401" i="26" s="1"/>
  <c r="B403" i="5"/>
  <c r="B403" i="26" s="1"/>
  <c r="B405" i="5"/>
  <c r="B405" i="26" s="1"/>
  <c r="B407" i="5"/>
  <c r="B407" i="26" s="1"/>
  <c r="B409" i="5"/>
  <c r="B409" i="26" s="1"/>
  <c r="B411" i="5"/>
  <c r="B411" i="26" s="1"/>
  <c r="B413" i="5"/>
  <c r="B413" i="26" s="1"/>
  <c r="B415" i="5"/>
  <c r="B415" i="26" s="1"/>
  <c r="B417" i="5"/>
  <c r="B417" i="26" s="1"/>
  <c r="B419" i="5"/>
  <c r="B419" i="26" s="1"/>
  <c r="B421" i="5"/>
  <c r="B421" i="26" s="1"/>
  <c r="B423" i="5"/>
  <c r="B423" i="26" s="1"/>
  <c r="B425" i="5"/>
  <c r="B425" i="26" s="1"/>
  <c r="B427" i="5"/>
  <c r="B427" i="26" s="1"/>
  <c r="B429" i="5"/>
  <c r="B429" i="26" s="1"/>
  <c r="B431" i="5"/>
  <c r="B431" i="26" s="1"/>
  <c r="B433" i="5"/>
  <c r="B433" i="26" s="1"/>
  <c r="B435" i="5"/>
  <c r="B435" i="26" s="1"/>
  <c r="B437" i="5"/>
  <c r="B437" i="26" s="1"/>
  <c r="B439" i="5"/>
  <c r="B439" i="26" s="1"/>
  <c r="B441" i="5"/>
  <c r="B441" i="26" s="1"/>
  <c r="B443" i="5"/>
  <c r="B443" i="26" s="1"/>
  <c r="B445" i="5"/>
  <c r="B445" i="26" s="1"/>
  <c r="B447" i="5"/>
  <c r="B447" i="26" s="1"/>
  <c r="B449" i="5"/>
  <c r="B449" i="26" s="1"/>
  <c r="B451" i="5"/>
  <c r="B451" i="26" s="1"/>
  <c r="B453" i="5"/>
  <c r="B453" i="26" s="1"/>
  <c r="B455" i="5"/>
  <c r="B455" i="26" s="1"/>
  <c r="B457" i="5"/>
  <c r="B457" i="26" s="1"/>
  <c r="B459" i="5"/>
  <c r="B459" i="26" s="1"/>
  <c r="B461" i="5"/>
  <c r="B461" i="26" s="1"/>
  <c r="B463" i="5"/>
  <c r="B463" i="26" s="1"/>
  <c r="B465" i="5"/>
  <c r="B465" i="26" s="1"/>
  <c r="B467" i="5"/>
  <c r="B467" i="26" s="1"/>
  <c r="B469" i="5"/>
  <c r="B469" i="26" s="1"/>
  <c r="B471" i="5"/>
  <c r="B471" i="26" s="1"/>
  <c r="B473" i="5"/>
  <c r="B473" i="26" s="1"/>
  <c r="B475" i="5"/>
  <c r="B475" i="26" s="1"/>
  <c r="B477" i="5"/>
  <c r="B477" i="26" s="1"/>
  <c r="B479" i="5"/>
  <c r="B479" i="26" s="1"/>
  <c r="B481" i="5"/>
  <c r="B481" i="26" s="1"/>
  <c r="B483" i="5"/>
  <c r="B483" i="26" s="1"/>
  <c r="B485" i="5"/>
  <c r="B485" i="26" s="1"/>
  <c r="B487" i="5"/>
  <c r="B487" i="26" s="1"/>
  <c r="B489" i="5"/>
  <c r="B489" i="26" s="1"/>
  <c r="B491" i="5"/>
  <c r="B491" i="26" s="1"/>
  <c r="B493" i="5"/>
  <c r="B493" i="26" s="1"/>
  <c r="B495" i="5"/>
  <c r="B495" i="26" s="1"/>
  <c r="B497" i="5"/>
  <c r="B497" i="26" s="1"/>
  <c r="B499" i="5"/>
  <c r="B499" i="26" s="1"/>
  <c r="B501" i="5"/>
  <c r="B501" i="26" s="1"/>
  <c r="B503" i="5"/>
  <c r="B503" i="26" s="1"/>
  <c r="B505" i="5"/>
  <c r="B505" i="26" s="1"/>
  <c r="B507" i="5"/>
  <c r="B507" i="26" s="1"/>
  <c r="B509" i="5"/>
  <c r="B509" i="26" s="1"/>
  <c r="B511" i="5"/>
  <c r="B511" i="26" s="1"/>
  <c r="B513" i="5"/>
  <c r="B513" i="26" s="1"/>
  <c r="B515" i="5"/>
  <c r="B515" i="26" s="1"/>
  <c r="B517" i="5"/>
  <c r="B517" i="26" s="1"/>
  <c r="B519" i="5"/>
  <c r="B519" i="26" s="1"/>
  <c r="B521" i="5"/>
  <c r="B521" i="26" s="1"/>
  <c r="B523" i="5"/>
  <c r="B523" i="26" s="1"/>
  <c r="B525" i="5"/>
  <c r="B525" i="26" s="1"/>
  <c r="B527" i="5"/>
  <c r="B527" i="26" s="1"/>
  <c r="B529" i="5"/>
  <c r="B529" i="26" s="1"/>
  <c r="B531" i="5"/>
  <c r="B531" i="26" s="1"/>
  <c r="B533" i="5"/>
  <c r="B533" i="26" s="1"/>
  <c r="B535" i="5"/>
  <c r="B535" i="26" s="1"/>
  <c r="B537" i="5"/>
  <c r="B537" i="26" s="1"/>
  <c r="B539" i="5"/>
  <c r="B539" i="26" s="1"/>
  <c r="B541" i="5"/>
  <c r="B541" i="26" s="1"/>
  <c r="B543" i="5"/>
  <c r="B543" i="26" s="1"/>
  <c r="B545" i="5"/>
  <c r="B545" i="26" s="1"/>
  <c r="B547" i="5"/>
  <c r="B547" i="26" s="1"/>
  <c r="B549" i="5"/>
  <c r="B549" i="26" s="1"/>
  <c r="B551" i="5"/>
  <c r="B551" i="26" s="1"/>
  <c r="B553" i="5"/>
  <c r="B553" i="26" s="1"/>
  <c r="B555" i="5"/>
  <c r="B555" i="26" s="1"/>
  <c r="B557" i="5"/>
  <c r="B557" i="26" s="1"/>
  <c r="B559" i="5"/>
  <c r="B559" i="26" s="1"/>
  <c r="B561" i="5"/>
  <c r="B561" i="26" s="1"/>
  <c r="B563" i="5"/>
  <c r="B563" i="26" s="1"/>
  <c r="B565" i="5"/>
  <c r="B565" i="26" s="1"/>
  <c r="B567" i="5"/>
  <c r="B567" i="26" s="1"/>
  <c r="B569" i="5"/>
  <c r="B569" i="26" s="1"/>
  <c r="B571" i="5"/>
  <c r="B571" i="26" s="1"/>
  <c r="B573" i="5"/>
  <c r="B573" i="26" s="1"/>
  <c r="B575" i="5"/>
  <c r="B575" i="26" s="1"/>
  <c r="B577" i="5"/>
  <c r="B577" i="26" s="1"/>
  <c r="B579" i="5"/>
  <c r="B579" i="26" s="1"/>
  <c r="B581" i="5"/>
  <c r="B581" i="26" s="1"/>
  <c r="B583" i="5"/>
  <c r="B583" i="26" s="1"/>
  <c r="B585" i="5"/>
  <c r="B585" i="26" s="1"/>
  <c r="B587" i="5"/>
  <c r="B587" i="26" s="1"/>
  <c r="B589" i="5"/>
  <c r="B589" i="26" s="1"/>
  <c r="B591" i="5"/>
  <c r="B591" i="26" s="1"/>
  <c r="B593" i="5"/>
  <c r="B593" i="26" s="1"/>
  <c r="B595" i="5"/>
  <c r="B595" i="26" s="1"/>
  <c r="B597" i="5"/>
  <c r="B597" i="26" s="1"/>
  <c r="B599" i="5"/>
  <c r="B599" i="26" s="1"/>
  <c r="B601" i="5"/>
  <c r="B601" i="26" s="1"/>
  <c r="B603" i="5"/>
  <c r="B603" i="26" s="1"/>
  <c r="B605" i="5"/>
  <c r="B605" i="26" s="1"/>
  <c r="B607" i="5"/>
  <c r="B607" i="26" s="1"/>
  <c r="B609" i="5"/>
  <c r="B609" i="26" s="1"/>
  <c r="B611" i="5"/>
  <c r="B611" i="26" s="1"/>
  <c r="B613" i="5"/>
  <c r="B613" i="26" s="1"/>
  <c r="B615" i="5"/>
  <c r="B615" i="26" s="1"/>
  <c r="B617" i="5"/>
  <c r="B617" i="26" s="1"/>
  <c r="B619" i="5"/>
  <c r="B619" i="26" s="1"/>
  <c r="B621" i="5"/>
  <c r="B621" i="26" s="1"/>
  <c r="B623" i="5"/>
  <c r="B623" i="26" s="1"/>
  <c r="B625" i="5"/>
  <c r="B625" i="26" s="1"/>
  <c r="B627" i="5"/>
  <c r="B627" i="26" s="1"/>
  <c r="B629" i="5"/>
  <c r="B629" i="26" s="1"/>
  <c r="B631" i="5"/>
  <c r="B631" i="26" s="1"/>
  <c r="B633" i="5"/>
  <c r="B633" i="26" s="1"/>
  <c r="B635" i="5"/>
  <c r="B635" i="26" s="1"/>
  <c r="B637" i="5"/>
  <c r="B637" i="26" s="1"/>
  <c r="B639" i="5"/>
  <c r="B639" i="26" s="1"/>
  <c r="B641" i="5"/>
  <c r="B641" i="26" s="1"/>
  <c r="B643" i="5"/>
  <c r="B643" i="26" s="1"/>
  <c r="B645" i="5"/>
  <c r="B645" i="26" s="1"/>
  <c r="B647" i="5"/>
  <c r="B647" i="26" s="1"/>
  <c r="B649" i="5"/>
  <c r="B649" i="26" s="1"/>
  <c r="B651" i="5"/>
  <c r="B651" i="26" s="1"/>
  <c r="B653" i="5"/>
  <c r="B653" i="26" s="1"/>
  <c r="B655" i="5"/>
  <c r="B655" i="26" s="1"/>
  <c r="B657" i="5"/>
  <c r="B657" i="26" s="1"/>
  <c r="B659" i="5"/>
  <c r="B659" i="26" s="1"/>
  <c r="B661" i="5"/>
  <c r="B661" i="26" s="1"/>
  <c r="B663" i="5"/>
  <c r="B663" i="26" s="1"/>
  <c r="B665" i="5"/>
  <c r="B665" i="26" s="1"/>
  <c r="B667" i="5"/>
  <c r="B667" i="26" s="1"/>
  <c r="B669" i="5"/>
  <c r="B669" i="26" s="1"/>
  <c r="B671" i="5"/>
  <c r="B671" i="26" s="1"/>
  <c r="B673" i="5"/>
  <c r="B673" i="26" s="1"/>
  <c r="B675" i="5"/>
  <c r="B675" i="26" s="1"/>
  <c r="B677" i="5"/>
  <c r="B677" i="26" s="1"/>
  <c r="B679" i="5"/>
  <c r="B679" i="26" s="1"/>
  <c r="B681" i="5"/>
  <c r="B681" i="26" s="1"/>
  <c r="B683" i="5"/>
  <c r="B683" i="26" s="1"/>
  <c r="B685" i="5"/>
  <c r="B685" i="26" s="1"/>
  <c r="B687" i="5"/>
  <c r="B687" i="26" s="1"/>
  <c r="B689" i="5"/>
  <c r="B689" i="26" s="1"/>
  <c r="B691" i="5"/>
  <c r="B691" i="26" s="1"/>
  <c r="B693" i="5"/>
  <c r="B693" i="26" s="1"/>
  <c r="B695" i="5"/>
  <c r="B695" i="26" s="1"/>
  <c r="B697" i="5"/>
  <c r="B697" i="26" s="1"/>
  <c r="B699" i="5"/>
  <c r="B699" i="26" s="1"/>
  <c r="B701" i="5"/>
  <c r="B701" i="26" s="1"/>
  <c r="B703" i="5"/>
  <c r="B703" i="26" s="1"/>
  <c r="B705" i="5"/>
  <c r="B705" i="26" s="1"/>
  <c r="B707" i="5"/>
  <c r="B707" i="26" s="1"/>
  <c r="B709" i="5"/>
  <c r="B709" i="26" s="1"/>
  <c r="B711" i="5"/>
  <c r="B711" i="26" s="1"/>
  <c r="B713" i="5"/>
  <c r="B713" i="26" s="1"/>
  <c r="B715" i="5"/>
  <c r="B715" i="26" s="1"/>
  <c r="B717" i="5"/>
  <c r="B717" i="26" s="1"/>
  <c r="B719" i="5"/>
  <c r="B719" i="26" s="1"/>
  <c r="B721" i="5"/>
  <c r="B721" i="26" s="1"/>
  <c r="B723" i="5"/>
  <c r="B723" i="26" s="1"/>
  <c r="B725" i="5"/>
  <c r="B725" i="26" s="1"/>
  <c r="B727" i="5"/>
  <c r="B727" i="26" s="1"/>
  <c r="B729" i="5"/>
  <c r="B729" i="26" s="1"/>
  <c r="B731" i="5"/>
  <c r="B731" i="26" s="1"/>
  <c r="B733" i="5"/>
  <c r="B733" i="26" s="1"/>
  <c r="B735" i="5"/>
  <c r="B735" i="26" s="1"/>
  <c r="B737" i="5"/>
  <c r="B737" i="26" s="1"/>
  <c r="B739" i="5"/>
  <c r="B739" i="26" s="1"/>
  <c r="B741" i="5"/>
  <c r="B741" i="26" s="1"/>
  <c r="B743" i="5"/>
  <c r="B743" i="26" s="1"/>
  <c r="B745" i="5"/>
  <c r="B745" i="26" s="1"/>
  <c r="B747" i="5"/>
  <c r="B747" i="26" s="1"/>
  <c r="B749" i="5"/>
  <c r="B749" i="26" s="1"/>
  <c r="B751" i="5"/>
  <c r="B751" i="26" s="1"/>
  <c r="B753" i="5"/>
  <c r="B753" i="26" s="1"/>
  <c r="B755" i="5"/>
  <c r="B755" i="26" s="1"/>
  <c r="B757" i="5"/>
  <c r="B757" i="26" s="1"/>
  <c r="B759" i="5"/>
  <c r="B759" i="26" s="1"/>
  <c r="B761" i="5"/>
  <c r="B761" i="26" s="1"/>
  <c r="B763" i="5"/>
  <c r="B763" i="26" s="1"/>
  <c r="B765" i="5"/>
  <c r="B765" i="26" s="1"/>
  <c r="B767" i="5"/>
  <c r="B767" i="26" s="1"/>
  <c r="B769" i="5"/>
  <c r="B769" i="26" s="1"/>
  <c r="B771" i="5"/>
  <c r="B771" i="26" s="1"/>
  <c r="B773" i="5"/>
  <c r="B773" i="26" s="1"/>
  <c r="B775" i="5"/>
  <c r="B775" i="26" s="1"/>
  <c r="B777" i="5"/>
  <c r="B777" i="26" s="1"/>
  <c r="B779" i="5"/>
  <c r="B779" i="26" s="1"/>
  <c r="B781" i="5"/>
  <c r="B781" i="26" s="1"/>
  <c r="B783" i="5"/>
  <c r="B783" i="26" s="1"/>
  <c r="B785" i="5"/>
  <c r="B785" i="26" s="1"/>
  <c r="B787" i="5"/>
  <c r="B787" i="26" s="1"/>
  <c r="B789" i="5"/>
  <c r="B789" i="26" s="1"/>
  <c r="B791" i="5"/>
  <c r="B791" i="26" s="1"/>
  <c r="B793" i="5"/>
  <c r="B793" i="26" s="1"/>
  <c r="B795" i="5"/>
  <c r="B795" i="26" s="1"/>
  <c r="B797" i="5"/>
  <c r="B797" i="26" s="1"/>
  <c r="B799" i="5"/>
  <c r="B799" i="26" s="1"/>
  <c r="B801" i="5"/>
  <c r="B801" i="26" s="1"/>
  <c r="B803" i="5"/>
  <c r="B803" i="26" s="1"/>
  <c r="B805" i="5"/>
  <c r="B805" i="26" s="1"/>
  <c r="B807" i="5"/>
  <c r="B807" i="26" s="1"/>
  <c r="B809" i="5"/>
  <c r="B809" i="26" s="1"/>
  <c r="B811" i="5"/>
  <c r="B811" i="26" s="1"/>
  <c r="B813" i="5"/>
  <c r="B813" i="26" s="1"/>
  <c r="B815" i="5"/>
  <c r="B815" i="26" s="1"/>
  <c r="B817" i="5"/>
  <c r="B817" i="26" s="1"/>
  <c r="B819" i="5"/>
  <c r="B819" i="26" s="1"/>
  <c r="B821" i="5"/>
  <c r="B821" i="26" s="1"/>
  <c r="B823" i="5"/>
  <c r="B823" i="26" s="1"/>
  <c r="B825" i="5"/>
  <c r="B825" i="26" s="1"/>
  <c r="B827" i="5"/>
  <c r="B827" i="26" s="1"/>
  <c r="B829" i="5"/>
  <c r="B829" i="26" s="1"/>
  <c r="B831" i="5"/>
  <c r="B831" i="26" s="1"/>
  <c r="B833" i="5"/>
  <c r="B833" i="26" s="1"/>
  <c r="B835" i="5"/>
  <c r="B835" i="26" s="1"/>
  <c r="B837" i="5"/>
  <c r="B837" i="26" s="1"/>
  <c r="B839" i="5"/>
  <c r="B839" i="26" s="1"/>
  <c r="B841" i="5"/>
  <c r="B841" i="26" s="1"/>
  <c r="B843" i="5"/>
  <c r="B843" i="26" s="1"/>
  <c r="B845" i="5"/>
  <c r="B845" i="26" s="1"/>
  <c r="B847" i="5"/>
  <c r="B847" i="26" s="1"/>
  <c r="B849" i="5"/>
  <c r="B849" i="26" s="1"/>
  <c r="B851" i="5"/>
  <c r="B851" i="26" s="1"/>
  <c r="B853" i="5"/>
  <c r="B853" i="26" s="1"/>
  <c r="B855" i="5"/>
  <c r="B855" i="26" s="1"/>
  <c r="B857" i="5"/>
  <c r="B857" i="26" s="1"/>
  <c r="B859" i="5"/>
  <c r="B859" i="26" s="1"/>
  <c r="B861" i="5"/>
  <c r="B861" i="26" s="1"/>
  <c r="B863" i="5"/>
  <c r="B863" i="26" s="1"/>
  <c r="B865" i="5"/>
  <c r="B865" i="26" s="1"/>
  <c r="B867" i="5"/>
  <c r="B867" i="26" s="1"/>
  <c r="B869" i="5"/>
  <c r="B869" i="26" s="1"/>
  <c r="B871" i="5"/>
  <c r="B871" i="26" s="1"/>
  <c r="B873" i="5"/>
  <c r="B873" i="26" s="1"/>
  <c r="B875" i="5"/>
  <c r="B875" i="26" s="1"/>
  <c r="B877" i="5"/>
  <c r="B877" i="26" s="1"/>
  <c r="B879" i="5"/>
  <c r="B879" i="26" s="1"/>
  <c r="B881" i="5"/>
  <c r="B881" i="26" s="1"/>
  <c r="B883" i="5"/>
  <c r="B883" i="26" s="1"/>
  <c r="B885" i="5"/>
  <c r="B885" i="26" s="1"/>
  <c r="B887" i="5"/>
  <c r="B887" i="26" s="1"/>
  <c r="B889" i="5"/>
  <c r="B889" i="26" s="1"/>
  <c r="B891" i="5"/>
  <c r="B891" i="26" s="1"/>
  <c r="B893" i="5"/>
  <c r="B893" i="26" s="1"/>
  <c r="B895" i="5"/>
  <c r="B895" i="26" s="1"/>
  <c r="B897" i="5"/>
  <c r="B897" i="26" s="1"/>
  <c r="B899" i="5"/>
  <c r="B899" i="26" s="1"/>
  <c r="B901" i="5"/>
  <c r="B901" i="26" s="1"/>
  <c r="B903" i="5"/>
  <c r="B903" i="26" s="1"/>
  <c r="B905" i="5"/>
  <c r="B905" i="26" s="1"/>
  <c r="B907" i="5"/>
  <c r="B907" i="26" s="1"/>
  <c r="B909" i="5"/>
  <c r="B909" i="26" s="1"/>
  <c r="B911" i="5"/>
  <c r="B911" i="26" s="1"/>
  <c r="B913" i="5"/>
  <c r="B913" i="26" s="1"/>
  <c r="B915" i="5"/>
  <c r="B915" i="26" s="1"/>
  <c r="B917" i="5"/>
  <c r="B917" i="26" s="1"/>
  <c r="B919" i="5"/>
  <c r="B919" i="26" s="1"/>
  <c r="B921" i="5"/>
  <c r="B921" i="26" s="1"/>
  <c r="B923" i="5"/>
  <c r="B923" i="26" s="1"/>
  <c r="B925" i="5"/>
  <c r="B925" i="26" s="1"/>
  <c r="B927" i="5"/>
  <c r="B927" i="26" s="1"/>
  <c r="B929" i="5"/>
  <c r="B929" i="26" s="1"/>
  <c r="B931" i="5"/>
  <c r="B931" i="26" s="1"/>
  <c r="B933" i="5"/>
  <c r="B933" i="26" s="1"/>
  <c r="B935" i="5"/>
  <c r="B935" i="26" s="1"/>
  <c r="B937" i="5"/>
  <c r="B937" i="26" s="1"/>
  <c r="B939" i="5"/>
  <c r="B939" i="26" s="1"/>
  <c r="B941" i="5"/>
  <c r="B941" i="26" s="1"/>
  <c r="B943" i="5"/>
  <c r="B943" i="26" s="1"/>
  <c r="B945" i="5"/>
  <c r="B945" i="26" s="1"/>
  <c r="B947" i="5"/>
  <c r="B947" i="26" s="1"/>
  <c r="B949" i="5"/>
  <c r="B949" i="26" s="1"/>
  <c r="B951" i="5"/>
  <c r="B951" i="26" s="1"/>
  <c r="B953" i="5"/>
  <c r="B953" i="26" s="1"/>
  <c r="B955" i="5"/>
  <c r="B955" i="26" s="1"/>
  <c r="B957" i="5"/>
  <c r="B957" i="26" s="1"/>
  <c r="B959" i="5"/>
  <c r="B959" i="26" s="1"/>
  <c r="B961" i="5"/>
  <c r="B961" i="26" s="1"/>
  <c r="B963" i="5"/>
  <c r="B963" i="26" s="1"/>
  <c r="B965" i="5"/>
  <c r="B965" i="26" s="1"/>
  <c r="B967" i="5"/>
  <c r="B967" i="26" s="1"/>
  <c r="B969" i="5"/>
  <c r="B969" i="26" s="1"/>
  <c r="B971" i="5"/>
  <c r="B971" i="26" s="1"/>
  <c r="B973" i="5"/>
  <c r="B973" i="26" s="1"/>
  <c r="B975" i="5"/>
  <c r="B975" i="26" s="1"/>
  <c r="B977" i="5"/>
  <c r="B977" i="26" s="1"/>
  <c r="B979" i="5"/>
  <c r="B979" i="26" s="1"/>
  <c r="B981" i="5"/>
  <c r="B981" i="26" s="1"/>
  <c r="B983" i="5"/>
  <c r="B983" i="26" s="1"/>
  <c r="B985" i="5"/>
  <c r="B985" i="26" s="1"/>
  <c r="B987" i="5"/>
  <c r="B987" i="26" s="1"/>
  <c r="B989" i="5"/>
  <c r="B989" i="26" s="1"/>
  <c r="B991" i="5"/>
  <c r="B991" i="26" s="1"/>
  <c r="B993" i="5"/>
  <c r="B993" i="26" s="1"/>
  <c r="B995" i="5"/>
  <c r="B995" i="26" s="1"/>
  <c r="B997" i="5"/>
  <c r="B997" i="26" s="1"/>
  <c r="B999" i="5"/>
  <c r="B999" i="26" s="1"/>
  <c r="B1001" i="5"/>
  <c r="B1001" i="26" s="1"/>
  <c r="A1" i="26"/>
  <c r="B1" i="26"/>
  <c r="C1" i="26"/>
  <c r="A3" i="26"/>
  <c r="C3" i="26"/>
  <c r="D3" i="26"/>
  <c r="E3" i="26"/>
  <c r="F3" i="26"/>
  <c r="G3" i="26"/>
  <c r="H3" i="26"/>
  <c r="I3" i="26"/>
  <c r="J3" i="26"/>
  <c r="D4" i="26"/>
  <c r="E4" i="26"/>
  <c r="F4" i="26"/>
  <c r="G4" i="26"/>
  <c r="H4" i="26"/>
  <c r="I4" i="26"/>
  <c r="J4" i="26"/>
  <c r="D5" i="26"/>
  <c r="E5" i="26"/>
  <c r="F5" i="26"/>
  <c r="G5" i="26"/>
  <c r="H5" i="26"/>
  <c r="I5" i="26"/>
  <c r="J5" i="26"/>
  <c r="D6" i="26"/>
  <c r="E6" i="26"/>
  <c r="F6" i="26"/>
  <c r="G6" i="26"/>
  <c r="H6" i="26"/>
  <c r="I6" i="26"/>
  <c r="J6" i="26"/>
  <c r="D7" i="26"/>
  <c r="E7" i="26"/>
  <c r="F7" i="26"/>
  <c r="G7" i="26"/>
  <c r="H7" i="26"/>
  <c r="I7" i="26"/>
  <c r="J7" i="26"/>
  <c r="D8" i="26"/>
  <c r="E8" i="26"/>
  <c r="F8" i="26"/>
  <c r="G8" i="26"/>
  <c r="H8" i="26"/>
  <c r="I8" i="26"/>
  <c r="J8" i="26"/>
  <c r="D9" i="26"/>
  <c r="E9" i="26"/>
  <c r="F9" i="26"/>
  <c r="G9" i="26"/>
  <c r="H9" i="26"/>
  <c r="I9" i="26"/>
  <c r="J9" i="26"/>
  <c r="D10" i="26"/>
  <c r="E10" i="26"/>
  <c r="F10" i="26"/>
  <c r="G10" i="26"/>
  <c r="H10" i="26"/>
  <c r="I10" i="26"/>
  <c r="J10" i="26"/>
  <c r="D11" i="26"/>
  <c r="E11" i="26"/>
  <c r="F11" i="26"/>
  <c r="G11" i="26"/>
  <c r="H11" i="26"/>
  <c r="I11" i="26"/>
  <c r="J11" i="26"/>
  <c r="D12" i="26"/>
  <c r="E12" i="26"/>
  <c r="F12" i="26"/>
  <c r="G12" i="26"/>
  <c r="H12" i="26"/>
  <c r="I12" i="26"/>
  <c r="J12" i="26"/>
  <c r="D13" i="26"/>
  <c r="E13" i="26"/>
  <c r="F13" i="26"/>
  <c r="G13" i="26"/>
  <c r="H13" i="26"/>
  <c r="I13" i="26"/>
  <c r="J13" i="26"/>
  <c r="D14" i="26"/>
  <c r="E14" i="26"/>
  <c r="F14" i="26"/>
  <c r="G14" i="26"/>
  <c r="H14" i="26"/>
  <c r="I14" i="26"/>
  <c r="J14" i="26"/>
  <c r="D15" i="26"/>
  <c r="E15" i="26"/>
  <c r="F15" i="26"/>
  <c r="G15" i="26"/>
  <c r="H15" i="26"/>
  <c r="I15" i="26"/>
  <c r="J15" i="26"/>
  <c r="D16" i="26"/>
  <c r="E16" i="26"/>
  <c r="F16" i="26"/>
  <c r="G16" i="26"/>
  <c r="H16" i="26"/>
  <c r="I16" i="26"/>
  <c r="J16" i="26"/>
  <c r="D17" i="26"/>
  <c r="E17" i="26"/>
  <c r="F17" i="26"/>
  <c r="G17" i="26"/>
  <c r="H17" i="26"/>
  <c r="I17" i="26"/>
  <c r="J17" i="26"/>
  <c r="D18" i="26"/>
  <c r="E18" i="26"/>
  <c r="F18" i="26"/>
  <c r="G18" i="26"/>
  <c r="H18" i="26"/>
  <c r="I18" i="26"/>
  <c r="J18" i="26"/>
  <c r="D19" i="26"/>
  <c r="E19" i="26"/>
  <c r="F19" i="26"/>
  <c r="G19" i="26"/>
  <c r="H19" i="26"/>
  <c r="I19" i="26"/>
  <c r="J19" i="26"/>
  <c r="D20" i="26"/>
  <c r="E20" i="26"/>
  <c r="F20" i="26"/>
  <c r="G20" i="26"/>
  <c r="H20" i="26"/>
  <c r="I20" i="26"/>
  <c r="J20" i="26"/>
  <c r="D21" i="26"/>
  <c r="E21" i="26"/>
  <c r="F21" i="26"/>
  <c r="G21" i="26"/>
  <c r="H21" i="26"/>
  <c r="I21" i="26"/>
  <c r="J21" i="26"/>
  <c r="D22" i="26"/>
  <c r="E22" i="26"/>
  <c r="F22" i="26"/>
  <c r="G22" i="26"/>
  <c r="H22" i="26"/>
  <c r="I22" i="26"/>
  <c r="J22" i="26"/>
  <c r="D23" i="26"/>
  <c r="E23" i="26"/>
  <c r="F23" i="26"/>
  <c r="G23" i="26"/>
  <c r="H23" i="26"/>
  <c r="I23" i="26"/>
  <c r="J23" i="26"/>
  <c r="D24" i="26"/>
  <c r="E24" i="26"/>
  <c r="F24" i="26"/>
  <c r="G24" i="26"/>
  <c r="H24" i="26"/>
  <c r="I24" i="26"/>
  <c r="J24" i="26"/>
  <c r="D25" i="26"/>
  <c r="E25" i="26"/>
  <c r="F25" i="26"/>
  <c r="G25" i="26"/>
  <c r="H25" i="26"/>
  <c r="I25" i="26"/>
  <c r="J25" i="26"/>
  <c r="D26" i="26"/>
  <c r="E26" i="26"/>
  <c r="F26" i="26"/>
  <c r="G26" i="26"/>
  <c r="H26" i="26"/>
  <c r="I26" i="26"/>
  <c r="J26" i="26"/>
  <c r="D27" i="26"/>
  <c r="E27" i="26"/>
  <c r="F27" i="26"/>
  <c r="G27" i="26"/>
  <c r="H27" i="26"/>
  <c r="I27" i="26"/>
  <c r="J27" i="26"/>
  <c r="D28" i="26"/>
  <c r="E28" i="26"/>
  <c r="F28" i="26"/>
  <c r="G28" i="26"/>
  <c r="H28" i="26"/>
  <c r="I28" i="26"/>
  <c r="J28" i="26"/>
  <c r="D29" i="26"/>
  <c r="E29" i="26"/>
  <c r="F29" i="26"/>
  <c r="G29" i="26"/>
  <c r="H29" i="26"/>
  <c r="I29" i="26"/>
  <c r="J29" i="26"/>
  <c r="D30" i="26"/>
  <c r="E30" i="26"/>
  <c r="F30" i="26"/>
  <c r="G30" i="26"/>
  <c r="H30" i="26"/>
  <c r="I30" i="26"/>
  <c r="J30" i="26"/>
  <c r="D31" i="26"/>
  <c r="E31" i="26"/>
  <c r="F31" i="26"/>
  <c r="G31" i="26"/>
  <c r="H31" i="26"/>
  <c r="I31" i="26"/>
  <c r="J31" i="26"/>
  <c r="D32" i="26"/>
  <c r="E32" i="26"/>
  <c r="F32" i="26"/>
  <c r="G32" i="26"/>
  <c r="H32" i="26"/>
  <c r="I32" i="26"/>
  <c r="J32" i="26"/>
  <c r="D33" i="26"/>
  <c r="E33" i="26"/>
  <c r="F33" i="26"/>
  <c r="G33" i="26"/>
  <c r="H33" i="26"/>
  <c r="I33" i="26"/>
  <c r="J33" i="26"/>
  <c r="D34" i="26"/>
  <c r="E34" i="26"/>
  <c r="F34" i="26"/>
  <c r="G34" i="26"/>
  <c r="H34" i="26"/>
  <c r="I34" i="26"/>
  <c r="J34" i="26"/>
  <c r="D35" i="26"/>
  <c r="E35" i="26"/>
  <c r="F35" i="26"/>
  <c r="G35" i="26"/>
  <c r="H35" i="26"/>
  <c r="I35" i="26"/>
  <c r="J35" i="26"/>
  <c r="D36" i="26"/>
  <c r="E36" i="26"/>
  <c r="F36" i="26"/>
  <c r="G36" i="26"/>
  <c r="H36" i="26"/>
  <c r="I36" i="26"/>
  <c r="J36" i="26"/>
  <c r="D37" i="26"/>
  <c r="E37" i="26"/>
  <c r="F37" i="26"/>
  <c r="G37" i="26"/>
  <c r="H37" i="26"/>
  <c r="I37" i="26"/>
  <c r="J37" i="26"/>
  <c r="D38" i="26"/>
  <c r="E38" i="26"/>
  <c r="F38" i="26"/>
  <c r="G38" i="26"/>
  <c r="H38" i="26"/>
  <c r="I38" i="26"/>
  <c r="J38" i="26"/>
  <c r="D39" i="26"/>
  <c r="E39" i="26"/>
  <c r="F39" i="26"/>
  <c r="G39" i="26"/>
  <c r="H39" i="26"/>
  <c r="I39" i="26"/>
  <c r="J39" i="26"/>
  <c r="D40" i="26"/>
  <c r="E40" i="26"/>
  <c r="F40" i="26"/>
  <c r="G40" i="26"/>
  <c r="H40" i="26"/>
  <c r="I40" i="26"/>
  <c r="J40" i="26"/>
  <c r="D41" i="26"/>
  <c r="E41" i="26"/>
  <c r="F41" i="26"/>
  <c r="G41" i="26"/>
  <c r="H41" i="26"/>
  <c r="I41" i="26"/>
  <c r="J41" i="26"/>
  <c r="D42" i="26"/>
  <c r="E42" i="26"/>
  <c r="F42" i="26"/>
  <c r="G42" i="26"/>
  <c r="H42" i="26"/>
  <c r="I42" i="26"/>
  <c r="J42" i="26"/>
  <c r="D43" i="26"/>
  <c r="E43" i="26"/>
  <c r="F43" i="26"/>
  <c r="G43" i="26"/>
  <c r="H43" i="26"/>
  <c r="I43" i="26"/>
  <c r="J43" i="26"/>
  <c r="D44" i="26"/>
  <c r="E44" i="26"/>
  <c r="F44" i="26"/>
  <c r="G44" i="26"/>
  <c r="H44" i="26"/>
  <c r="I44" i="26"/>
  <c r="J44" i="26"/>
  <c r="D45" i="26"/>
  <c r="E45" i="26"/>
  <c r="F45" i="26"/>
  <c r="G45" i="26"/>
  <c r="H45" i="26"/>
  <c r="I45" i="26"/>
  <c r="J45" i="26"/>
  <c r="D46" i="26"/>
  <c r="E46" i="26"/>
  <c r="F46" i="26"/>
  <c r="G46" i="26"/>
  <c r="H46" i="26"/>
  <c r="I46" i="26"/>
  <c r="J46" i="26"/>
  <c r="D47" i="26"/>
  <c r="E47" i="26"/>
  <c r="F47" i="26"/>
  <c r="G47" i="26"/>
  <c r="H47" i="26"/>
  <c r="I47" i="26"/>
  <c r="J47" i="26"/>
  <c r="D48" i="26"/>
  <c r="E48" i="26"/>
  <c r="F48" i="26"/>
  <c r="G48" i="26"/>
  <c r="H48" i="26"/>
  <c r="I48" i="26"/>
  <c r="J48" i="26"/>
  <c r="D49" i="26"/>
  <c r="E49" i="26"/>
  <c r="F49" i="26"/>
  <c r="G49" i="26"/>
  <c r="H49" i="26"/>
  <c r="I49" i="26"/>
  <c r="J49" i="26"/>
  <c r="D50" i="26"/>
  <c r="E50" i="26"/>
  <c r="F50" i="26"/>
  <c r="G50" i="26"/>
  <c r="H50" i="26"/>
  <c r="I50" i="26"/>
  <c r="J50" i="26"/>
  <c r="D51" i="26"/>
  <c r="E51" i="26"/>
  <c r="F51" i="26"/>
  <c r="G51" i="26"/>
  <c r="H51" i="26"/>
  <c r="I51" i="26"/>
  <c r="J51" i="26"/>
  <c r="D52" i="26"/>
  <c r="E52" i="26"/>
  <c r="F52" i="26"/>
  <c r="G52" i="26"/>
  <c r="H52" i="26"/>
  <c r="I52" i="26"/>
  <c r="J52" i="26"/>
  <c r="D53" i="26"/>
  <c r="E53" i="26"/>
  <c r="F53" i="26"/>
  <c r="G53" i="26"/>
  <c r="H53" i="26"/>
  <c r="I53" i="26"/>
  <c r="J53" i="26"/>
  <c r="D54" i="26"/>
  <c r="E54" i="26"/>
  <c r="F54" i="26"/>
  <c r="G54" i="26"/>
  <c r="H54" i="26"/>
  <c r="I54" i="26"/>
  <c r="J54" i="26"/>
  <c r="D55" i="26"/>
  <c r="E55" i="26"/>
  <c r="F55" i="26"/>
  <c r="G55" i="26"/>
  <c r="H55" i="26"/>
  <c r="I55" i="26"/>
  <c r="J55" i="26"/>
  <c r="D56" i="26"/>
  <c r="E56" i="26"/>
  <c r="F56" i="26"/>
  <c r="G56" i="26"/>
  <c r="H56" i="26"/>
  <c r="I56" i="26"/>
  <c r="J56" i="26"/>
  <c r="D57" i="26"/>
  <c r="E57" i="26"/>
  <c r="F57" i="26"/>
  <c r="G57" i="26"/>
  <c r="H57" i="26"/>
  <c r="I57" i="26"/>
  <c r="J57" i="26"/>
  <c r="D58" i="26"/>
  <c r="E58" i="26"/>
  <c r="F58" i="26"/>
  <c r="G58" i="26"/>
  <c r="H58" i="26"/>
  <c r="I58" i="26"/>
  <c r="J58" i="26"/>
  <c r="D59" i="26"/>
  <c r="E59" i="26"/>
  <c r="F59" i="26"/>
  <c r="G59" i="26"/>
  <c r="H59" i="26"/>
  <c r="I59" i="26"/>
  <c r="J59" i="26"/>
  <c r="D60" i="26"/>
  <c r="E60" i="26"/>
  <c r="F60" i="26"/>
  <c r="G60" i="26"/>
  <c r="H60" i="26"/>
  <c r="I60" i="26"/>
  <c r="J60" i="26"/>
  <c r="D61" i="26"/>
  <c r="E61" i="26"/>
  <c r="F61" i="26"/>
  <c r="G61" i="26"/>
  <c r="H61" i="26"/>
  <c r="I61" i="26"/>
  <c r="J61" i="26"/>
  <c r="D62" i="26"/>
  <c r="E62" i="26"/>
  <c r="F62" i="26"/>
  <c r="G62" i="26"/>
  <c r="H62" i="26"/>
  <c r="I62" i="26"/>
  <c r="J62" i="26"/>
  <c r="D63" i="26"/>
  <c r="E63" i="26"/>
  <c r="F63" i="26"/>
  <c r="G63" i="26"/>
  <c r="H63" i="26"/>
  <c r="I63" i="26"/>
  <c r="J63" i="26"/>
  <c r="D64" i="26"/>
  <c r="E64" i="26"/>
  <c r="F64" i="26"/>
  <c r="G64" i="26"/>
  <c r="H64" i="26"/>
  <c r="I64" i="26"/>
  <c r="J64" i="26"/>
  <c r="D65" i="26"/>
  <c r="E65" i="26"/>
  <c r="F65" i="26"/>
  <c r="G65" i="26"/>
  <c r="H65" i="26"/>
  <c r="I65" i="26"/>
  <c r="J65" i="26"/>
  <c r="D66" i="26"/>
  <c r="E66" i="26"/>
  <c r="F66" i="26"/>
  <c r="G66" i="26"/>
  <c r="H66" i="26"/>
  <c r="I66" i="26"/>
  <c r="J66" i="26"/>
  <c r="D67" i="26"/>
  <c r="E67" i="26"/>
  <c r="F67" i="26"/>
  <c r="G67" i="26"/>
  <c r="H67" i="26"/>
  <c r="I67" i="26"/>
  <c r="J67" i="26"/>
  <c r="D68" i="26"/>
  <c r="E68" i="26"/>
  <c r="F68" i="26"/>
  <c r="G68" i="26"/>
  <c r="H68" i="26"/>
  <c r="I68" i="26"/>
  <c r="J68" i="26"/>
  <c r="D69" i="26"/>
  <c r="E69" i="26"/>
  <c r="F69" i="26"/>
  <c r="G69" i="26"/>
  <c r="H69" i="26"/>
  <c r="I69" i="26"/>
  <c r="J69" i="26"/>
  <c r="D70" i="26"/>
  <c r="E70" i="26"/>
  <c r="F70" i="26"/>
  <c r="G70" i="26"/>
  <c r="H70" i="26"/>
  <c r="I70" i="26"/>
  <c r="J70" i="26"/>
  <c r="D71" i="26"/>
  <c r="E71" i="26"/>
  <c r="F71" i="26"/>
  <c r="G71" i="26"/>
  <c r="H71" i="26"/>
  <c r="I71" i="26"/>
  <c r="J71" i="26"/>
  <c r="D72" i="26"/>
  <c r="E72" i="26"/>
  <c r="F72" i="26"/>
  <c r="G72" i="26"/>
  <c r="H72" i="26"/>
  <c r="I72" i="26"/>
  <c r="J72" i="26"/>
  <c r="D73" i="26"/>
  <c r="E73" i="26"/>
  <c r="F73" i="26"/>
  <c r="G73" i="26"/>
  <c r="H73" i="26"/>
  <c r="I73" i="26"/>
  <c r="J73" i="26"/>
  <c r="D74" i="26"/>
  <c r="E74" i="26"/>
  <c r="F74" i="26"/>
  <c r="G74" i="26"/>
  <c r="H74" i="26"/>
  <c r="I74" i="26"/>
  <c r="J74" i="26"/>
  <c r="D75" i="26"/>
  <c r="E75" i="26"/>
  <c r="F75" i="26"/>
  <c r="G75" i="26"/>
  <c r="H75" i="26"/>
  <c r="I75" i="26"/>
  <c r="J75" i="26"/>
  <c r="D76" i="26"/>
  <c r="E76" i="26"/>
  <c r="F76" i="26"/>
  <c r="G76" i="26"/>
  <c r="H76" i="26"/>
  <c r="I76" i="26"/>
  <c r="J76" i="26"/>
  <c r="D77" i="26"/>
  <c r="E77" i="26"/>
  <c r="F77" i="26"/>
  <c r="G77" i="26"/>
  <c r="H77" i="26"/>
  <c r="I77" i="26"/>
  <c r="J77" i="26"/>
  <c r="D78" i="26"/>
  <c r="E78" i="26"/>
  <c r="F78" i="26"/>
  <c r="G78" i="26"/>
  <c r="H78" i="26"/>
  <c r="I78" i="26"/>
  <c r="J78" i="26"/>
  <c r="D79" i="26"/>
  <c r="E79" i="26"/>
  <c r="F79" i="26"/>
  <c r="G79" i="26"/>
  <c r="H79" i="26"/>
  <c r="I79" i="26"/>
  <c r="J79" i="26"/>
  <c r="D80" i="26"/>
  <c r="E80" i="26"/>
  <c r="F80" i="26"/>
  <c r="G80" i="26"/>
  <c r="H80" i="26"/>
  <c r="I80" i="26"/>
  <c r="J80" i="26"/>
  <c r="D81" i="26"/>
  <c r="E81" i="26"/>
  <c r="F81" i="26"/>
  <c r="G81" i="26"/>
  <c r="H81" i="26"/>
  <c r="I81" i="26"/>
  <c r="J81" i="26"/>
  <c r="D82" i="26"/>
  <c r="E82" i="26"/>
  <c r="F82" i="26"/>
  <c r="G82" i="26"/>
  <c r="H82" i="26"/>
  <c r="I82" i="26"/>
  <c r="J82" i="26"/>
  <c r="D83" i="26"/>
  <c r="E83" i="26"/>
  <c r="F83" i="26"/>
  <c r="G83" i="26"/>
  <c r="H83" i="26"/>
  <c r="I83" i="26"/>
  <c r="J83" i="26"/>
  <c r="D84" i="26"/>
  <c r="E84" i="26"/>
  <c r="F84" i="26"/>
  <c r="G84" i="26"/>
  <c r="H84" i="26"/>
  <c r="I84" i="26"/>
  <c r="J84" i="26"/>
  <c r="D85" i="26"/>
  <c r="E85" i="26"/>
  <c r="F85" i="26"/>
  <c r="G85" i="26"/>
  <c r="H85" i="26"/>
  <c r="I85" i="26"/>
  <c r="J85" i="26"/>
  <c r="D86" i="26"/>
  <c r="E86" i="26"/>
  <c r="F86" i="26"/>
  <c r="G86" i="26"/>
  <c r="H86" i="26"/>
  <c r="I86" i="26"/>
  <c r="J86" i="26"/>
  <c r="D87" i="26"/>
  <c r="E87" i="26"/>
  <c r="F87" i="26"/>
  <c r="G87" i="26"/>
  <c r="H87" i="26"/>
  <c r="I87" i="26"/>
  <c r="J87" i="26"/>
  <c r="D88" i="26"/>
  <c r="E88" i="26"/>
  <c r="F88" i="26"/>
  <c r="G88" i="26"/>
  <c r="H88" i="26"/>
  <c r="I88" i="26"/>
  <c r="J88" i="26"/>
  <c r="D89" i="26"/>
  <c r="E89" i="26"/>
  <c r="F89" i="26"/>
  <c r="G89" i="26"/>
  <c r="H89" i="26"/>
  <c r="I89" i="26"/>
  <c r="J89" i="26"/>
  <c r="D90" i="26"/>
  <c r="E90" i="26"/>
  <c r="F90" i="26"/>
  <c r="G90" i="26"/>
  <c r="H90" i="26"/>
  <c r="I90" i="26"/>
  <c r="J90" i="26"/>
  <c r="D91" i="26"/>
  <c r="E91" i="26"/>
  <c r="F91" i="26"/>
  <c r="G91" i="26"/>
  <c r="H91" i="26"/>
  <c r="I91" i="26"/>
  <c r="J91" i="26"/>
  <c r="D92" i="26"/>
  <c r="E92" i="26"/>
  <c r="F92" i="26"/>
  <c r="G92" i="26"/>
  <c r="H92" i="26"/>
  <c r="I92" i="26"/>
  <c r="J92" i="26"/>
  <c r="D93" i="26"/>
  <c r="E93" i="26"/>
  <c r="F93" i="26"/>
  <c r="G93" i="26"/>
  <c r="H93" i="26"/>
  <c r="I93" i="26"/>
  <c r="J93" i="26"/>
  <c r="D94" i="26"/>
  <c r="E94" i="26"/>
  <c r="F94" i="26"/>
  <c r="G94" i="26"/>
  <c r="H94" i="26"/>
  <c r="I94" i="26"/>
  <c r="J94" i="26"/>
  <c r="D95" i="26"/>
  <c r="E95" i="26"/>
  <c r="F95" i="26"/>
  <c r="G95" i="26"/>
  <c r="H95" i="26"/>
  <c r="I95" i="26"/>
  <c r="J95" i="26"/>
  <c r="D96" i="26"/>
  <c r="E96" i="26"/>
  <c r="F96" i="26"/>
  <c r="G96" i="26"/>
  <c r="H96" i="26"/>
  <c r="I96" i="26"/>
  <c r="J96" i="26"/>
  <c r="D97" i="26"/>
  <c r="E97" i="26"/>
  <c r="F97" i="26"/>
  <c r="G97" i="26"/>
  <c r="H97" i="26"/>
  <c r="I97" i="26"/>
  <c r="J97" i="26"/>
  <c r="D98" i="26"/>
  <c r="E98" i="26"/>
  <c r="F98" i="26"/>
  <c r="G98" i="26"/>
  <c r="H98" i="26"/>
  <c r="I98" i="26"/>
  <c r="J98" i="26"/>
  <c r="D99" i="26"/>
  <c r="E99" i="26"/>
  <c r="F99" i="26"/>
  <c r="G99" i="26"/>
  <c r="H99" i="26"/>
  <c r="I99" i="26"/>
  <c r="J99" i="26"/>
  <c r="D100" i="26"/>
  <c r="E100" i="26"/>
  <c r="F100" i="26"/>
  <c r="G100" i="26"/>
  <c r="H100" i="26"/>
  <c r="I100" i="26"/>
  <c r="J100" i="26"/>
  <c r="D101" i="26"/>
  <c r="E101" i="26"/>
  <c r="F101" i="26"/>
  <c r="G101" i="26"/>
  <c r="H101" i="26"/>
  <c r="I101" i="26"/>
  <c r="J101" i="26"/>
  <c r="D102" i="26"/>
  <c r="E102" i="26"/>
  <c r="F102" i="26"/>
  <c r="G102" i="26"/>
  <c r="H102" i="26"/>
  <c r="I102" i="26"/>
  <c r="J102" i="26"/>
  <c r="D103" i="26"/>
  <c r="E103" i="26"/>
  <c r="F103" i="26"/>
  <c r="G103" i="26"/>
  <c r="H103" i="26"/>
  <c r="I103" i="26"/>
  <c r="J103" i="26"/>
  <c r="D104" i="26"/>
  <c r="E104" i="26"/>
  <c r="F104" i="26"/>
  <c r="G104" i="26"/>
  <c r="H104" i="26"/>
  <c r="I104" i="26"/>
  <c r="J104" i="26"/>
  <c r="D105" i="26"/>
  <c r="E105" i="26"/>
  <c r="F105" i="26"/>
  <c r="G105" i="26"/>
  <c r="H105" i="26"/>
  <c r="I105" i="26"/>
  <c r="J105" i="26"/>
  <c r="D106" i="26"/>
  <c r="E106" i="26"/>
  <c r="F106" i="26"/>
  <c r="G106" i="26"/>
  <c r="H106" i="26"/>
  <c r="I106" i="26"/>
  <c r="J106" i="26"/>
  <c r="D107" i="26"/>
  <c r="E107" i="26"/>
  <c r="F107" i="26"/>
  <c r="G107" i="26"/>
  <c r="H107" i="26"/>
  <c r="I107" i="26"/>
  <c r="J107" i="26"/>
  <c r="D108" i="26"/>
  <c r="E108" i="26"/>
  <c r="F108" i="26"/>
  <c r="G108" i="26"/>
  <c r="H108" i="26"/>
  <c r="I108" i="26"/>
  <c r="J108" i="26"/>
  <c r="D109" i="26"/>
  <c r="E109" i="26"/>
  <c r="F109" i="26"/>
  <c r="G109" i="26"/>
  <c r="H109" i="26"/>
  <c r="I109" i="26"/>
  <c r="J109" i="26"/>
  <c r="D110" i="26"/>
  <c r="E110" i="26"/>
  <c r="F110" i="26"/>
  <c r="G110" i="26"/>
  <c r="H110" i="26"/>
  <c r="I110" i="26"/>
  <c r="J110" i="26"/>
  <c r="D111" i="26"/>
  <c r="E111" i="26"/>
  <c r="F111" i="26"/>
  <c r="G111" i="26"/>
  <c r="H111" i="26"/>
  <c r="I111" i="26"/>
  <c r="J111" i="26"/>
  <c r="D112" i="26"/>
  <c r="E112" i="26"/>
  <c r="F112" i="26"/>
  <c r="G112" i="26"/>
  <c r="H112" i="26"/>
  <c r="I112" i="26"/>
  <c r="J112" i="26"/>
  <c r="D113" i="26"/>
  <c r="E113" i="26"/>
  <c r="F113" i="26"/>
  <c r="G113" i="26"/>
  <c r="H113" i="26"/>
  <c r="I113" i="26"/>
  <c r="J113" i="26"/>
  <c r="D114" i="26"/>
  <c r="E114" i="26"/>
  <c r="F114" i="26"/>
  <c r="G114" i="26"/>
  <c r="H114" i="26"/>
  <c r="I114" i="26"/>
  <c r="J114" i="26"/>
  <c r="D115" i="26"/>
  <c r="E115" i="26"/>
  <c r="F115" i="26"/>
  <c r="G115" i="26"/>
  <c r="H115" i="26"/>
  <c r="I115" i="26"/>
  <c r="J115" i="26"/>
  <c r="D116" i="26"/>
  <c r="E116" i="26"/>
  <c r="F116" i="26"/>
  <c r="G116" i="26"/>
  <c r="H116" i="26"/>
  <c r="I116" i="26"/>
  <c r="J116" i="26"/>
  <c r="D117" i="26"/>
  <c r="E117" i="26"/>
  <c r="F117" i="26"/>
  <c r="G117" i="26"/>
  <c r="H117" i="26"/>
  <c r="I117" i="26"/>
  <c r="J117" i="26"/>
  <c r="D118" i="26"/>
  <c r="E118" i="26"/>
  <c r="F118" i="26"/>
  <c r="G118" i="26"/>
  <c r="H118" i="26"/>
  <c r="I118" i="26"/>
  <c r="J118" i="26"/>
  <c r="D119" i="26"/>
  <c r="E119" i="26"/>
  <c r="F119" i="26"/>
  <c r="G119" i="26"/>
  <c r="H119" i="26"/>
  <c r="I119" i="26"/>
  <c r="J119" i="26"/>
  <c r="D120" i="26"/>
  <c r="E120" i="26"/>
  <c r="F120" i="26"/>
  <c r="G120" i="26"/>
  <c r="H120" i="26"/>
  <c r="I120" i="26"/>
  <c r="J120" i="26"/>
  <c r="D121" i="26"/>
  <c r="E121" i="26"/>
  <c r="F121" i="26"/>
  <c r="G121" i="26"/>
  <c r="H121" i="26"/>
  <c r="I121" i="26"/>
  <c r="J121" i="26"/>
  <c r="D122" i="26"/>
  <c r="E122" i="26"/>
  <c r="F122" i="26"/>
  <c r="G122" i="26"/>
  <c r="H122" i="26"/>
  <c r="I122" i="26"/>
  <c r="J122" i="26"/>
  <c r="D123" i="26"/>
  <c r="E123" i="26"/>
  <c r="F123" i="26"/>
  <c r="G123" i="26"/>
  <c r="H123" i="26"/>
  <c r="I123" i="26"/>
  <c r="J123" i="26"/>
  <c r="D124" i="26"/>
  <c r="E124" i="26"/>
  <c r="F124" i="26"/>
  <c r="G124" i="26"/>
  <c r="H124" i="26"/>
  <c r="I124" i="26"/>
  <c r="J124" i="26"/>
  <c r="D125" i="26"/>
  <c r="E125" i="26"/>
  <c r="F125" i="26"/>
  <c r="G125" i="26"/>
  <c r="H125" i="26"/>
  <c r="I125" i="26"/>
  <c r="J125" i="26"/>
  <c r="D126" i="26"/>
  <c r="E126" i="26"/>
  <c r="F126" i="26"/>
  <c r="G126" i="26"/>
  <c r="H126" i="26"/>
  <c r="I126" i="26"/>
  <c r="J126" i="26"/>
  <c r="D127" i="26"/>
  <c r="E127" i="26"/>
  <c r="F127" i="26"/>
  <c r="G127" i="26"/>
  <c r="H127" i="26"/>
  <c r="I127" i="26"/>
  <c r="J127" i="26"/>
  <c r="D128" i="26"/>
  <c r="E128" i="26"/>
  <c r="F128" i="26"/>
  <c r="G128" i="26"/>
  <c r="H128" i="26"/>
  <c r="I128" i="26"/>
  <c r="J128" i="26"/>
  <c r="D129" i="26"/>
  <c r="E129" i="26"/>
  <c r="F129" i="26"/>
  <c r="G129" i="26"/>
  <c r="H129" i="26"/>
  <c r="I129" i="26"/>
  <c r="J129" i="26"/>
  <c r="D130" i="26"/>
  <c r="E130" i="26"/>
  <c r="F130" i="26"/>
  <c r="G130" i="26"/>
  <c r="H130" i="26"/>
  <c r="I130" i="26"/>
  <c r="J130" i="26"/>
  <c r="D131" i="26"/>
  <c r="E131" i="26"/>
  <c r="F131" i="26"/>
  <c r="G131" i="26"/>
  <c r="H131" i="26"/>
  <c r="I131" i="26"/>
  <c r="J131" i="26"/>
  <c r="D132" i="26"/>
  <c r="E132" i="26"/>
  <c r="F132" i="26"/>
  <c r="G132" i="26"/>
  <c r="H132" i="26"/>
  <c r="I132" i="26"/>
  <c r="J132" i="26"/>
  <c r="D133" i="26"/>
  <c r="E133" i="26"/>
  <c r="F133" i="26"/>
  <c r="G133" i="26"/>
  <c r="H133" i="26"/>
  <c r="I133" i="26"/>
  <c r="J133" i="26"/>
  <c r="D134" i="26"/>
  <c r="E134" i="26"/>
  <c r="F134" i="26"/>
  <c r="G134" i="26"/>
  <c r="H134" i="26"/>
  <c r="I134" i="26"/>
  <c r="J134" i="26"/>
  <c r="D135" i="26"/>
  <c r="E135" i="26"/>
  <c r="F135" i="26"/>
  <c r="G135" i="26"/>
  <c r="H135" i="26"/>
  <c r="I135" i="26"/>
  <c r="J135" i="26"/>
  <c r="D136" i="26"/>
  <c r="E136" i="26"/>
  <c r="F136" i="26"/>
  <c r="G136" i="26"/>
  <c r="H136" i="26"/>
  <c r="I136" i="26"/>
  <c r="J136" i="26"/>
  <c r="D137" i="26"/>
  <c r="E137" i="26"/>
  <c r="F137" i="26"/>
  <c r="G137" i="26"/>
  <c r="H137" i="26"/>
  <c r="I137" i="26"/>
  <c r="J137" i="26"/>
  <c r="D138" i="26"/>
  <c r="E138" i="26"/>
  <c r="F138" i="26"/>
  <c r="G138" i="26"/>
  <c r="H138" i="26"/>
  <c r="I138" i="26"/>
  <c r="J138" i="26"/>
  <c r="D139" i="26"/>
  <c r="E139" i="26"/>
  <c r="F139" i="26"/>
  <c r="G139" i="26"/>
  <c r="H139" i="26"/>
  <c r="I139" i="26"/>
  <c r="J139" i="26"/>
  <c r="D140" i="26"/>
  <c r="E140" i="26"/>
  <c r="F140" i="26"/>
  <c r="G140" i="26"/>
  <c r="H140" i="26"/>
  <c r="I140" i="26"/>
  <c r="J140" i="26"/>
  <c r="D141" i="26"/>
  <c r="E141" i="26"/>
  <c r="F141" i="26"/>
  <c r="G141" i="26"/>
  <c r="H141" i="26"/>
  <c r="I141" i="26"/>
  <c r="J141" i="26"/>
  <c r="D142" i="26"/>
  <c r="E142" i="26"/>
  <c r="F142" i="26"/>
  <c r="G142" i="26"/>
  <c r="H142" i="26"/>
  <c r="I142" i="26"/>
  <c r="J142" i="26"/>
  <c r="D143" i="26"/>
  <c r="E143" i="26"/>
  <c r="F143" i="26"/>
  <c r="G143" i="26"/>
  <c r="H143" i="26"/>
  <c r="I143" i="26"/>
  <c r="J143" i="26"/>
  <c r="D144" i="26"/>
  <c r="E144" i="26"/>
  <c r="F144" i="26"/>
  <c r="G144" i="26"/>
  <c r="H144" i="26"/>
  <c r="I144" i="26"/>
  <c r="J144" i="26"/>
  <c r="D145" i="26"/>
  <c r="E145" i="26"/>
  <c r="F145" i="26"/>
  <c r="G145" i="26"/>
  <c r="H145" i="26"/>
  <c r="I145" i="26"/>
  <c r="J145" i="26"/>
  <c r="D146" i="26"/>
  <c r="E146" i="26"/>
  <c r="F146" i="26"/>
  <c r="G146" i="26"/>
  <c r="H146" i="26"/>
  <c r="I146" i="26"/>
  <c r="J146" i="26"/>
  <c r="D147" i="26"/>
  <c r="E147" i="26"/>
  <c r="F147" i="26"/>
  <c r="G147" i="26"/>
  <c r="H147" i="26"/>
  <c r="I147" i="26"/>
  <c r="J147" i="26"/>
  <c r="D148" i="26"/>
  <c r="E148" i="26"/>
  <c r="F148" i="26"/>
  <c r="G148" i="26"/>
  <c r="H148" i="26"/>
  <c r="I148" i="26"/>
  <c r="J148" i="26"/>
  <c r="D149" i="26"/>
  <c r="E149" i="26"/>
  <c r="F149" i="26"/>
  <c r="G149" i="26"/>
  <c r="H149" i="26"/>
  <c r="I149" i="26"/>
  <c r="J149" i="26"/>
  <c r="D150" i="26"/>
  <c r="E150" i="26"/>
  <c r="F150" i="26"/>
  <c r="G150" i="26"/>
  <c r="H150" i="26"/>
  <c r="I150" i="26"/>
  <c r="J150" i="26"/>
  <c r="D151" i="26"/>
  <c r="E151" i="26"/>
  <c r="F151" i="26"/>
  <c r="G151" i="26"/>
  <c r="H151" i="26"/>
  <c r="I151" i="26"/>
  <c r="J151" i="26"/>
  <c r="D152" i="26"/>
  <c r="E152" i="26"/>
  <c r="F152" i="26"/>
  <c r="G152" i="26"/>
  <c r="H152" i="26"/>
  <c r="I152" i="26"/>
  <c r="J152" i="26"/>
  <c r="D153" i="26"/>
  <c r="E153" i="26"/>
  <c r="F153" i="26"/>
  <c r="G153" i="26"/>
  <c r="H153" i="26"/>
  <c r="I153" i="26"/>
  <c r="J153" i="26"/>
  <c r="D154" i="26"/>
  <c r="E154" i="26"/>
  <c r="F154" i="26"/>
  <c r="G154" i="26"/>
  <c r="H154" i="26"/>
  <c r="I154" i="26"/>
  <c r="J154" i="26"/>
  <c r="D155" i="26"/>
  <c r="E155" i="26"/>
  <c r="F155" i="26"/>
  <c r="G155" i="26"/>
  <c r="H155" i="26"/>
  <c r="I155" i="26"/>
  <c r="J155" i="26"/>
  <c r="D156" i="26"/>
  <c r="E156" i="26"/>
  <c r="F156" i="26"/>
  <c r="G156" i="26"/>
  <c r="H156" i="26"/>
  <c r="I156" i="26"/>
  <c r="J156" i="26"/>
  <c r="D157" i="26"/>
  <c r="E157" i="26"/>
  <c r="F157" i="26"/>
  <c r="G157" i="26"/>
  <c r="H157" i="26"/>
  <c r="I157" i="26"/>
  <c r="J157" i="26"/>
  <c r="D158" i="26"/>
  <c r="E158" i="26"/>
  <c r="F158" i="26"/>
  <c r="G158" i="26"/>
  <c r="H158" i="26"/>
  <c r="I158" i="26"/>
  <c r="J158" i="26"/>
  <c r="D159" i="26"/>
  <c r="E159" i="26"/>
  <c r="F159" i="26"/>
  <c r="G159" i="26"/>
  <c r="H159" i="26"/>
  <c r="I159" i="26"/>
  <c r="J159" i="26"/>
  <c r="D160" i="26"/>
  <c r="E160" i="26"/>
  <c r="F160" i="26"/>
  <c r="G160" i="26"/>
  <c r="H160" i="26"/>
  <c r="I160" i="26"/>
  <c r="J160" i="26"/>
  <c r="D161" i="26"/>
  <c r="E161" i="26"/>
  <c r="F161" i="26"/>
  <c r="G161" i="26"/>
  <c r="H161" i="26"/>
  <c r="I161" i="26"/>
  <c r="J161" i="26"/>
  <c r="D162" i="26"/>
  <c r="E162" i="26"/>
  <c r="F162" i="26"/>
  <c r="G162" i="26"/>
  <c r="H162" i="26"/>
  <c r="I162" i="26"/>
  <c r="J162" i="26"/>
  <c r="D163" i="26"/>
  <c r="E163" i="26"/>
  <c r="F163" i="26"/>
  <c r="G163" i="26"/>
  <c r="H163" i="26"/>
  <c r="I163" i="26"/>
  <c r="J163" i="26"/>
  <c r="D164" i="26"/>
  <c r="E164" i="26"/>
  <c r="F164" i="26"/>
  <c r="G164" i="26"/>
  <c r="H164" i="26"/>
  <c r="I164" i="26"/>
  <c r="J164" i="26"/>
  <c r="D165" i="26"/>
  <c r="E165" i="26"/>
  <c r="F165" i="26"/>
  <c r="G165" i="26"/>
  <c r="H165" i="26"/>
  <c r="I165" i="26"/>
  <c r="J165" i="26"/>
  <c r="D166" i="26"/>
  <c r="E166" i="26"/>
  <c r="F166" i="26"/>
  <c r="G166" i="26"/>
  <c r="H166" i="26"/>
  <c r="I166" i="26"/>
  <c r="J166" i="26"/>
  <c r="D167" i="26"/>
  <c r="E167" i="26"/>
  <c r="F167" i="26"/>
  <c r="G167" i="26"/>
  <c r="H167" i="26"/>
  <c r="I167" i="26"/>
  <c r="J167" i="26"/>
  <c r="D168" i="26"/>
  <c r="E168" i="26"/>
  <c r="F168" i="26"/>
  <c r="G168" i="26"/>
  <c r="H168" i="26"/>
  <c r="I168" i="26"/>
  <c r="J168" i="26"/>
  <c r="D169" i="26"/>
  <c r="E169" i="26"/>
  <c r="F169" i="26"/>
  <c r="G169" i="26"/>
  <c r="H169" i="26"/>
  <c r="I169" i="26"/>
  <c r="J169" i="26"/>
  <c r="D170" i="26"/>
  <c r="E170" i="26"/>
  <c r="F170" i="26"/>
  <c r="G170" i="26"/>
  <c r="H170" i="26"/>
  <c r="I170" i="26"/>
  <c r="J170" i="26"/>
  <c r="D171" i="26"/>
  <c r="E171" i="26"/>
  <c r="F171" i="26"/>
  <c r="G171" i="26"/>
  <c r="H171" i="26"/>
  <c r="I171" i="26"/>
  <c r="J171" i="26"/>
  <c r="D172" i="26"/>
  <c r="E172" i="26"/>
  <c r="F172" i="26"/>
  <c r="G172" i="26"/>
  <c r="H172" i="26"/>
  <c r="I172" i="26"/>
  <c r="J172" i="26"/>
  <c r="D173" i="26"/>
  <c r="E173" i="26"/>
  <c r="F173" i="26"/>
  <c r="G173" i="26"/>
  <c r="H173" i="26"/>
  <c r="I173" i="26"/>
  <c r="J173" i="26"/>
  <c r="D174" i="26"/>
  <c r="E174" i="26"/>
  <c r="F174" i="26"/>
  <c r="G174" i="26"/>
  <c r="H174" i="26"/>
  <c r="I174" i="26"/>
  <c r="J174" i="26"/>
  <c r="D175" i="26"/>
  <c r="E175" i="26"/>
  <c r="F175" i="26"/>
  <c r="G175" i="26"/>
  <c r="H175" i="26"/>
  <c r="I175" i="26"/>
  <c r="J175" i="26"/>
  <c r="D176" i="26"/>
  <c r="E176" i="26"/>
  <c r="F176" i="26"/>
  <c r="G176" i="26"/>
  <c r="H176" i="26"/>
  <c r="I176" i="26"/>
  <c r="J176" i="26"/>
  <c r="D177" i="26"/>
  <c r="E177" i="26"/>
  <c r="F177" i="26"/>
  <c r="G177" i="26"/>
  <c r="H177" i="26"/>
  <c r="I177" i="26"/>
  <c r="J177" i="26"/>
  <c r="D178" i="26"/>
  <c r="E178" i="26"/>
  <c r="F178" i="26"/>
  <c r="G178" i="26"/>
  <c r="H178" i="26"/>
  <c r="I178" i="26"/>
  <c r="J178" i="26"/>
  <c r="D179" i="26"/>
  <c r="E179" i="26"/>
  <c r="F179" i="26"/>
  <c r="G179" i="26"/>
  <c r="H179" i="26"/>
  <c r="I179" i="26"/>
  <c r="J179" i="26"/>
  <c r="D180" i="26"/>
  <c r="E180" i="26"/>
  <c r="F180" i="26"/>
  <c r="G180" i="26"/>
  <c r="H180" i="26"/>
  <c r="I180" i="26"/>
  <c r="J180" i="26"/>
  <c r="D181" i="26"/>
  <c r="E181" i="26"/>
  <c r="F181" i="26"/>
  <c r="G181" i="26"/>
  <c r="H181" i="26"/>
  <c r="I181" i="26"/>
  <c r="J181" i="26"/>
  <c r="D182" i="26"/>
  <c r="E182" i="26"/>
  <c r="F182" i="26"/>
  <c r="G182" i="26"/>
  <c r="H182" i="26"/>
  <c r="I182" i="26"/>
  <c r="J182" i="26"/>
  <c r="D183" i="26"/>
  <c r="E183" i="26"/>
  <c r="F183" i="26"/>
  <c r="G183" i="26"/>
  <c r="H183" i="26"/>
  <c r="I183" i="26"/>
  <c r="J183" i="26"/>
  <c r="D184" i="26"/>
  <c r="E184" i="26"/>
  <c r="F184" i="26"/>
  <c r="G184" i="26"/>
  <c r="H184" i="26"/>
  <c r="I184" i="26"/>
  <c r="J184" i="26"/>
  <c r="D185" i="26"/>
  <c r="E185" i="26"/>
  <c r="F185" i="26"/>
  <c r="G185" i="26"/>
  <c r="H185" i="26"/>
  <c r="I185" i="26"/>
  <c r="J185" i="26"/>
  <c r="D186" i="26"/>
  <c r="E186" i="26"/>
  <c r="F186" i="26"/>
  <c r="G186" i="26"/>
  <c r="H186" i="26"/>
  <c r="I186" i="26"/>
  <c r="J186" i="26"/>
  <c r="D187" i="26"/>
  <c r="E187" i="26"/>
  <c r="F187" i="26"/>
  <c r="G187" i="26"/>
  <c r="H187" i="26"/>
  <c r="I187" i="26"/>
  <c r="J187" i="26"/>
  <c r="D188" i="26"/>
  <c r="E188" i="26"/>
  <c r="F188" i="26"/>
  <c r="G188" i="26"/>
  <c r="H188" i="26"/>
  <c r="I188" i="26"/>
  <c r="J188" i="26"/>
  <c r="D189" i="26"/>
  <c r="E189" i="26"/>
  <c r="F189" i="26"/>
  <c r="G189" i="26"/>
  <c r="H189" i="26"/>
  <c r="I189" i="26"/>
  <c r="J189" i="26"/>
  <c r="D190" i="26"/>
  <c r="E190" i="26"/>
  <c r="F190" i="26"/>
  <c r="G190" i="26"/>
  <c r="H190" i="26"/>
  <c r="I190" i="26"/>
  <c r="J190" i="26"/>
  <c r="D191" i="26"/>
  <c r="E191" i="26"/>
  <c r="F191" i="26"/>
  <c r="G191" i="26"/>
  <c r="H191" i="26"/>
  <c r="I191" i="26"/>
  <c r="J191" i="26"/>
  <c r="D192" i="26"/>
  <c r="E192" i="26"/>
  <c r="F192" i="26"/>
  <c r="G192" i="26"/>
  <c r="H192" i="26"/>
  <c r="I192" i="26"/>
  <c r="J192" i="26"/>
  <c r="D193" i="26"/>
  <c r="E193" i="26"/>
  <c r="F193" i="26"/>
  <c r="G193" i="26"/>
  <c r="H193" i="26"/>
  <c r="I193" i="26"/>
  <c r="J193" i="26"/>
  <c r="D194" i="26"/>
  <c r="E194" i="26"/>
  <c r="F194" i="26"/>
  <c r="G194" i="26"/>
  <c r="H194" i="26"/>
  <c r="I194" i="26"/>
  <c r="J194" i="26"/>
  <c r="D195" i="26"/>
  <c r="E195" i="26"/>
  <c r="F195" i="26"/>
  <c r="G195" i="26"/>
  <c r="H195" i="26"/>
  <c r="I195" i="26"/>
  <c r="J195" i="26"/>
  <c r="D196" i="26"/>
  <c r="E196" i="26"/>
  <c r="F196" i="26"/>
  <c r="G196" i="26"/>
  <c r="H196" i="26"/>
  <c r="I196" i="26"/>
  <c r="J196" i="26"/>
  <c r="D197" i="26"/>
  <c r="E197" i="26"/>
  <c r="F197" i="26"/>
  <c r="G197" i="26"/>
  <c r="H197" i="26"/>
  <c r="I197" i="26"/>
  <c r="J197" i="26"/>
  <c r="D198" i="26"/>
  <c r="E198" i="26"/>
  <c r="F198" i="26"/>
  <c r="G198" i="26"/>
  <c r="H198" i="26"/>
  <c r="I198" i="26"/>
  <c r="J198" i="26"/>
  <c r="D199" i="26"/>
  <c r="E199" i="26"/>
  <c r="F199" i="26"/>
  <c r="G199" i="26"/>
  <c r="H199" i="26"/>
  <c r="I199" i="26"/>
  <c r="J199" i="26"/>
  <c r="D200" i="26"/>
  <c r="E200" i="26"/>
  <c r="F200" i="26"/>
  <c r="G200" i="26"/>
  <c r="H200" i="26"/>
  <c r="I200" i="26"/>
  <c r="J200" i="26"/>
  <c r="D201" i="26"/>
  <c r="E201" i="26"/>
  <c r="F201" i="26"/>
  <c r="G201" i="26"/>
  <c r="H201" i="26"/>
  <c r="I201" i="26"/>
  <c r="J201" i="26"/>
  <c r="D202" i="26"/>
  <c r="E202" i="26"/>
  <c r="F202" i="26"/>
  <c r="G202" i="26"/>
  <c r="H202" i="26"/>
  <c r="I202" i="26"/>
  <c r="J202" i="26"/>
  <c r="D203" i="26"/>
  <c r="E203" i="26"/>
  <c r="F203" i="26"/>
  <c r="G203" i="26"/>
  <c r="H203" i="26"/>
  <c r="I203" i="26"/>
  <c r="J203" i="26"/>
  <c r="D204" i="26"/>
  <c r="E204" i="26"/>
  <c r="F204" i="26"/>
  <c r="G204" i="26"/>
  <c r="H204" i="26"/>
  <c r="I204" i="26"/>
  <c r="J204" i="26"/>
  <c r="D205" i="26"/>
  <c r="E205" i="26"/>
  <c r="F205" i="26"/>
  <c r="G205" i="26"/>
  <c r="H205" i="26"/>
  <c r="I205" i="26"/>
  <c r="J205" i="26"/>
  <c r="D206" i="26"/>
  <c r="E206" i="26"/>
  <c r="F206" i="26"/>
  <c r="G206" i="26"/>
  <c r="H206" i="26"/>
  <c r="I206" i="26"/>
  <c r="J206" i="26"/>
  <c r="D207" i="26"/>
  <c r="E207" i="26"/>
  <c r="F207" i="26"/>
  <c r="G207" i="26"/>
  <c r="H207" i="26"/>
  <c r="I207" i="26"/>
  <c r="J207" i="26"/>
  <c r="D208" i="26"/>
  <c r="E208" i="26"/>
  <c r="F208" i="26"/>
  <c r="G208" i="26"/>
  <c r="H208" i="26"/>
  <c r="I208" i="26"/>
  <c r="J208" i="26"/>
  <c r="D209" i="26"/>
  <c r="E209" i="26"/>
  <c r="F209" i="26"/>
  <c r="G209" i="26"/>
  <c r="H209" i="26"/>
  <c r="I209" i="26"/>
  <c r="J209" i="26"/>
  <c r="D210" i="26"/>
  <c r="E210" i="26"/>
  <c r="F210" i="26"/>
  <c r="G210" i="26"/>
  <c r="H210" i="26"/>
  <c r="I210" i="26"/>
  <c r="J210" i="26"/>
  <c r="D211" i="26"/>
  <c r="E211" i="26"/>
  <c r="F211" i="26"/>
  <c r="G211" i="26"/>
  <c r="H211" i="26"/>
  <c r="I211" i="26"/>
  <c r="J211" i="26"/>
  <c r="D212" i="26"/>
  <c r="E212" i="26"/>
  <c r="F212" i="26"/>
  <c r="G212" i="26"/>
  <c r="H212" i="26"/>
  <c r="I212" i="26"/>
  <c r="J212" i="26"/>
  <c r="D213" i="26"/>
  <c r="E213" i="26"/>
  <c r="F213" i="26"/>
  <c r="G213" i="26"/>
  <c r="H213" i="26"/>
  <c r="I213" i="26"/>
  <c r="J213" i="26"/>
  <c r="D214" i="26"/>
  <c r="E214" i="26"/>
  <c r="F214" i="26"/>
  <c r="G214" i="26"/>
  <c r="H214" i="26"/>
  <c r="I214" i="26"/>
  <c r="J214" i="26"/>
  <c r="D215" i="26"/>
  <c r="E215" i="26"/>
  <c r="F215" i="26"/>
  <c r="G215" i="26"/>
  <c r="H215" i="26"/>
  <c r="I215" i="26"/>
  <c r="J215" i="26"/>
  <c r="D216" i="26"/>
  <c r="E216" i="26"/>
  <c r="F216" i="26"/>
  <c r="G216" i="26"/>
  <c r="H216" i="26"/>
  <c r="I216" i="26"/>
  <c r="J216" i="26"/>
  <c r="D217" i="26"/>
  <c r="E217" i="26"/>
  <c r="F217" i="26"/>
  <c r="G217" i="26"/>
  <c r="H217" i="26"/>
  <c r="I217" i="26"/>
  <c r="J217" i="26"/>
  <c r="D218" i="26"/>
  <c r="E218" i="26"/>
  <c r="F218" i="26"/>
  <c r="G218" i="26"/>
  <c r="H218" i="26"/>
  <c r="I218" i="26"/>
  <c r="J218" i="26"/>
  <c r="D219" i="26"/>
  <c r="E219" i="26"/>
  <c r="F219" i="26"/>
  <c r="G219" i="26"/>
  <c r="H219" i="26"/>
  <c r="I219" i="26"/>
  <c r="J219" i="26"/>
  <c r="D220" i="26"/>
  <c r="E220" i="26"/>
  <c r="F220" i="26"/>
  <c r="G220" i="26"/>
  <c r="H220" i="26"/>
  <c r="I220" i="26"/>
  <c r="J220" i="26"/>
  <c r="D221" i="26"/>
  <c r="E221" i="26"/>
  <c r="F221" i="26"/>
  <c r="G221" i="26"/>
  <c r="H221" i="26"/>
  <c r="I221" i="26"/>
  <c r="J221" i="26"/>
  <c r="D222" i="26"/>
  <c r="E222" i="26"/>
  <c r="F222" i="26"/>
  <c r="G222" i="26"/>
  <c r="H222" i="26"/>
  <c r="I222" i="26"/>
  <c r="J222" i="26"/>
  <c r="D223" i="26"/>
  <c r="E223" i="26"/>
  <c r="F223" i="26"/>
  <c r="G223" i="26"/>
  <c r="H223" i="26"/>
  <c r="I223" i="26"/>
  <c r="J223" i="26"/>
  <c r="D224" i="26"/>
  <c r="E224" i="26"/>
  <c r="F224" i="26"/>
  <c r="G224" i="26"/>
  <c r="H224" i="26"/>
  <c r="I224" i="26"/>
  <c r="J224" i="26"/>
  <c r="D225" i="26"/>
  <c r="E225" i="26"/>
  <c r="F225" i="26"/>
  <c r="G225" i="26"/>
  <c r="H225" i="26"/>
  <c r="I225" i="26"/>
  <c r="J225" i="26"/>
  <c r="D226" i="26"/>
  <c r="E226" i="26"/>
  <c r="F226" i="26"/>
  <c r="G226" i="26"/>
  <c r="H226" i="26"/>
  <c r="I226" i="26"/>
  <c r="J226" i="26"/>
  <c r="D227" i="26"/>
  <c r="E227" i="26"/>
  <c r="F227" i="26"/>
  <c r="G227" i="26"/>
  <c r="H227" i="26"/>
  <c r="I227" i="26"/>
  <c r="J227" i="26"/>
  <c r="D228" i="26"/>
  <c r="E228" i="26"/>
  <c r="F228" i="26"/>
  <c r="G228" i="26"/>
  <c r="H228" i="26"/>
  <c r="I228" i="26"/>
  <c r="J228" i="26"/>
  <c r="D229" i="26"/>
  <c r="E229" i="26"/>
  <c r="F229" i="26"/>
  <c r="G229" i="26"/>
  <c r="H229" i="26"/>
  <c r="I229" i="26"/>
  <c r="J229" i="26"/>
  <c r="D230" i="26"/>
  <c r="E230" i="26"/>
  <c r="F230" i="26"/>
  <c r="G230" i="26"/>
  <c r="H230" i="26"/>
  <c r="I230" i="26"/>
  <c r="J230" i="26"/>
  <c r="D231" i="26"/>
  <c r="E231" i="26"/>
  <c r="F231" i="26"/>
  <c r="G231" i="26"/>
  <c r="H231" i="26"/>
  <c r="I231" i="26"/>
  <c r="J231" i="26"/>
  <c r="D232" i="26"/>
  <c r="E232" i="26"/>
  <c r="F232" i="26"/>
  <c r="G232" i="26"/>
  <c r="H232" i="26"/>
  <c r="I232" i="26"/>
  <c r="J232" i="26"/>
  <c r="D233" i="26"/>
  <c r="E233" i="26"/>
  <c r="F233" i="26"/>
  <c r="G233" i="26"/>
  <c r="H233" i="26"/>
  <c r="I233" i="26"/>
  <c r="J233" i="26"/>
  <c r="D234" i="26"/>
  <c r="E234" i="26"/>
  <c r="F234" i="26"/>
  <c r="G234" i="26"/>
  <c r="H234" i="26"/>
  <c r="I234" i="26"/>
  <c r="J234" i="26"/>
  <c r="D235" i="26"/>
  <c r="E235" i="26"/>
  <c r="F235" i="26"/>
  <c r="G235" i="26"/>
  <c r="H235" i="26"/>
  <c r="I235" i="26"/>
  <c r="J235" i="26"/>
  <c r="D236" i="26"/>
  <c r="E236" i="26"/>
  <c r="F236" i="26"/>
  <c r="G236" i="26"/>
  <c r="H236" i="26"/>
  <c r="I236" i="26"/>
  <c r="J236" i="26"/>
  <c r="D237" i="26"/>
  <c r="E237" i="26"/>
  <c r="F237" i="26"/>
  <c r="G237" i="26"/>
  <c r="H237" i="26"/>
  <c r="I237" i="26"/>
  <c r="J237" i="26"/>
  <c r="D238" i="26"/>
  <c r="E238" i="26"/>
  <c r="F238" i="26"/>
  <c r="G238" i="26"/>
  <c r="H238" i="26"/>
  <c r="I238" i="26"/>
  <c r="J238" i="26"/>
  <c r="D239" i="26"/>
  <c r="E239" i="26"/>
  <c r="F239" i="26"/>
  <c r="G239" i="26"/>
  <c r="H239" i="26"/>
  <c r="I239" i="26"/>
  <c r="J239" i="26"/>
  <c r="D240" i="26"/>
  <c r="E240" i="26"/>
  <c r="F240" i="26"/>
  <c r="G240" i="26"/>
  <c r="H240" i="26"/>
  <c r="I240" i="26"/>
  <c r="J240" i="26"/>
  <c r="D241" i="26"/>
  <c r="E241" i="26"/>
  <c r="F241" i="26"/>
  <c r="G241" i="26"/>
  <c r="H241" i="26"/>
  <c r="I241" i="26"/>
  <c r="J241" i="26"/>
  <c r="D242" i="26"/>
  <c r="E242" i="26"/>
  <c r="F242" i="26"/>
  <c r="G242" i="26"/>
  <c r="H242" i="26"/>
  <c r="I242" i="26"/>
  <c r="J242" i="26"/>
  <c r="D243" i="26"/>
  <c r="E243" i="26"/>
  <c r="F243" i="26"/>
  <c r="G243" i="26"/>
  <c r="H243" i="26"/>
  <c r="I243" i="26"/>
  <c r="J243" i="26"/>
  <c r="D244" i="26"/>
  <c r="E244" i="26"/>
  <c r="F244" i="26"/>
  <c r="G244" i="26"/>
  <c r="H244" i="26"/>
  <c r="I244" i="26"/>
  <c r="J244" i="26"/>
  <c r="D245" i="26"/>
  <c r="E245" i="26"/>
  <c r="F245" i="26"/>
  <c r="G245" i="26"/>
  <c r="H245" i="26"/>
  <c r="I245" i="26"/>
  <c r="J245" i="26"/>
  <c r="D246" i="26"/>
  <c r="E246" i="26"/>
  <c r="F246" i="26"/>
  <c r="G246" i="26"/>
  <c r="H246" i="26"/>
  <c r="I246" i="26"/>
  <c r="J246" i="26"/>
  <c r="D247" i="26"/>
  <c r="E247" i="26"/>
  <c r="F247" i="26"/>
  <c r="G247" i="26"/>
  <c r="H247" i="26"/>
  <c r="I247" i="26"/>
  <c r="J247" i="26"/>
  <c r="D248" i="26"/>
  <c r="E248" i="26"/>
  <c r="F248" i="26"/>
  <c r="G248" i="26"/>
  <c r="H248" i="26"/>
  <c r="I248" i="26"/>
  <c r="J248" i="26"/>
  <c r="D249" i="26"/>
  <c r="E249" i="26"/>
  <c r="F249" i="26"/>
  <c r="G249" i="26"/>
  <c r="H249" i="26"/>
  <c r="I249" i="26"/>
  <c r="J249" i="26"/>
  <c r="D250" i="26"/>
  <c r="E250" i="26"/>
  <c r="F250" i="26"/>
  <c r="G250" i="26"/>
  <c r="H250" i="26"/>
  <c r="I250" i="26"/>
  <c r="J250" i="26"/>
  <c r="D251" i="26"/>
  <c r="E251" i="26"/>
  <c r="F251" i="26"/>
  <c r="G251" i="26"/>
  <c r="H251" i="26"/>
  <c r="I251" i="26"/>
  <c r="J251" i="26"/>
  <c r="D252" i="26"/>
  <c r="E252" i="26"/>
  <c r="F252" i="26"/>
  <c r="G252" i="26"/>
  <c r="H252" i="26"/>
  <c r="I252" i="26"/>
  <c r="J252" i="26"/>
  <c r="D253" i="26"/>
  <c r="E253" i="26"/>
  <c r="F253" i="26"/>
  <c r="G253" i="26"/>
  <c r="H253" i="26"/>
  <c r="I253" i="26"/>
  <c r="J253" i="26"/>
  <c r="D254" i="26"/>
  <c r="E254" i="26"/>
  <c r="F254" i="26"/>
  <c r="G254" i="26"/>
  <c r="H254" i="26"/>
  <c r="I254" i="26"/>
  <c r="J254" i="26"/>
  <c r="D255" i="26"/>
  <c r="E255" i="26"/>
  <c r="F255" i="26"/>
  <c r="G255" i="26"/>
  <c r="H255" i="26"/>
  <c r="I255" i="26"/>
  <c r="J255" i="26"/>
  <c r="D256" i="26"/>
  <c r="E256" i="26"/>
  <c r="F256" i="26"/>
  <c r="G256" i="26"/>
  <c r="H256" i="26"/>
  <c r="I256" i="26"/>
  <c r="J256" i="26"/>
  <c r="D257" i="26"/>
  <c r="E257" i="26"/>
  <c r="F257" i="26"/>
  <c r="G257" i="26"/>
  <c r="H257" i="26"/>
  <c r="I257" i="26"/>
  <c r="J257" i="26"/>
  <c r="D258" i="26"/>
  <c r="E258" i="26"/>
  <c r="F258" i="26"/>
  <c r="G258" i="26"/>
  <c r="H258" i="26"/>
  <c r="I258" i="26"/>
  <c r="J258" i="26"/>
  <c r="D259" i="26"/>
  <c r="E259" i="26"/>
  <c r="F259" i="26"/>
  <c r="G259" i="26"/>
  <c r="H259" i="26"/>
  <c r="I259" i="26"/>
  <c r="J259" i="26"/>
  <c r="D260" i="26"/>
  <c r="E260" i="26"/>
  <c r="F260" i="26"/>
  <c r="G260" i="26"/>
  <c r="H260" i="26"/>
  <c r="I260" i="26"/>
  <c r="J260" i="26"/>
  <c r="D261" i="26"/>
  <c r="E261" i="26"/>
  <c r="F261" i="26"/>
  <c r="G261" i="26"/>
  <c r="H261" i="26"/>
  <c r="I261" i="26"/>
  <c r="J261" i="26"/>
  <c r="D262" i="26"/>
  <c r="E262" i="26"/>
  <c r="F262" i="26"/>
  <c r="G262" i="26"/>
  <c r="H262" i="26"/>
  <c r="I262" i="26"/>
  <c r="J262" i="26"/>
  <c r="D263" i="26"/>
  <c r="E263" i="26"/>
  <c r="F263" i="26"/>
  <c r="G263" i="26"/>
  <c r="H263" i="26"/>
  <c r="I263" i="26"/>
  <c r="J263" i="26"/>
  <c r="D264" i="26"/>
  <c r="E264" i="26"/>
  <c r="F264" i="26"/>
  <c r="G264" i="26"/>
  <c r="H264" i="26"/>
  <c r="I264" i="26"/>
  <c r="J264" i="26"/>
  <c r="D265" i="26"/>
  <c r="E265" i="26"/>
  <c r="F265" i="26"/>
  <c r="G265" i="26"/>
  <c r="H265" i="26"/>
  <c r="I265" i="26"/>
  <c r="J265" i="26"/>
  <c r="D266" i="26"/>
  <c r="E266" i="26"/>
  <c r="F266" i="26"/>
  <c r="G266" i="26"/>
  <c r="H266" i="26"/>
  <c r="I266" i="26"/>
  <c r="J266" i="26"/>
  <c r="D267" i="26"/>
  <c r="E267" i="26"/>
  <c r="F267" i="26"/>
  <c r="G267" i="26"/>
  <c r="H267" i="26"/>
  <c r="I267" i="26"/>
  <c r="J267" i="26"/>
  <c r="D268" i="26"/>
  <c r="E268" i="26"/>
  <c r="F268" i="26"/>
  <c r="G268" i="26"/>
  <c r="H268" i="26"/>
  <c r="I268" i="26"/>
  <c r="J268" i="26"/>
  <c r="D269" i="26"/>
  <c r="E269" i="26"/>
  <c r="F269" i="26"/>
  <c r="G269" i="26"/>
  <c r="H269" i="26"/>
  <c r="I269" i="26"/>
  <c r="J269" i="26"/>
  <c r="D270" i="26"/>
  <c r="E270" i="26"/>
  <c r="F270" i="26"/>
  <c r="G270" i="26"/>
  <c r="H270" i="26"/>
  <c r="I270" i="26"/>
  <c r="J270" i="26"/>
  <c r="D271" i="26"/>
  <c r="E271" i="26"/>
  <c r="F271" i="26"/>
  <c r="G271" i="26"/>
  <c r="H271" i="26"/>
  <c r="I271" i="26"/>
  <c r="J271" i="26"/>
  <c r="D272" i="26"/>
  <c r="E272" i="26"/>
  <c r="F272" i="26"/>
  <c r="G272" i="26"/>
  <c r="H272" i="26"/>
  <c r="I272" i="26"/>
  <c r="J272" i="26"/>
  <c r="D273" i="26"/>
  <c r="E273" i="26"/>
  <c r="F273" i="26"/>
  <c r="G273" i="26"/>
  <c r="H273" i="26"/>
  <c r="I273" i="26"/>
  <c r="J273" i="26"/>
  <c r="D274" i="26"/>
  <c r="E274" i="26"/>
  <c r="F274" i="26"/>
  <c r="G274" i="26"/>
  <c r="H274" i="26"/>
  <c r="I274" i="26"/>
  <c r="J274" i="26"/>
  <c r="D275" i="26"/>
  <c r="E275" i="26"/>
  <c r="F275" i="26"/>
  <c r="G275" i="26"/>
  <c r="H275" i="26"/>
  <c r="I275" i="26"/>
  <c r="J275" i="26"/>
  <c r="D276" i="26"/>
  <c r="E276" i="26"/>
  <c r="F276" i="26"/>
  <c r="G276" i="26"/>
  <c r="H276" i="26"/>
  <c r="I276" i="26"/>
  <c r="J276" i="26"/>
  <c r="D277" i="26"/>
  <c r="E277" i="26"/>
  <c r="F277" i="26"/>
  <c r="G277" i="26"/>
  <c r="H277" i="26"/>
  <c r="I277" i="26"/>
  <c r="J277" i="26"/>
  <c r="D278" i="26"/>
  <c r="E278" i="26"/>
  <c r="F278" i="26"/>
  <c r="G278" i="26"/>
  <c r="H278" i="26"/>
  <c r="I278" i="26"/>
  <c r="J278" i="26"/>
  <c r="D279" i="26"/>
  <c r="E279" i="26"/>
  <c r="F279" i="26"/>
  <c r="G279" i="26"/>
  <c r="H279" i="26"/>
  <c r="I279" i="26"/>
  <c r="J279" i="26"/>
  <c r="D280" i="26"/>
  <c r="E280" i="26"/>
  <c r="F280" i="26"/>
  <c r="G280" i="26"/>
  <c r="H280" i="26"/>
  <c r="I280" i="26"/>
  <c r="J280" i="26"/>
  <c r="D281" i="26"/>
  <c r="E281" i="26"/>
  <c r="F281" i="26"/>
  <c r="G281" i="26"/>
  <c r="H281" i="26"/>
  <c r="I281" i="26"/>
  <c r="J281" i="26"/>
  <c r="D282" i="26"/>
  <c r="E282" i="26"/>
  <c r="F282" i="26"/>
  <c r="G282" i="26"/>
  <c r="H282" i="26"/>
  <c r="I282" i="26"/>
  <c r="J282" i="26"/>
  <c r="D283" i="26"/>
  <c r="E283" i="26"/>
  <c r="F283" i="26"/>
  <c r="G283" i="26"/>
  <c r="H283" i="26"/>
  <c r="I283" i="26"/>
  <c r="J283" i="26"/>
  <c r="D284" i="26"/>
  <c r="E284" i="26"/>
  <c r="F284" i="26"/>
  <c r="G284" i="26"/>
  <c r="H284" i="26"/>
  <c r="I284" i="26"/>
  <c r="J284" i="26"/>
  <c r="D285" i="26"/>
  <c r="E285" i="26"/>
  <c r="F285" i="26"/>
  <c r="G285" i="26"/>
  <c r="H285" i="26"/>
  <c r="I285" i="26"/>
  <c r="J285" i="26"/>
  <c r="D286" i="26"/>
  <c r="E286" i="26"/>
  <c r="F286" i="26"/>
  <c r="G286" i="26"/>
  <c r="H286" i="26"/>
  <c r="I286" i="26"/>
  <c r="J286" i="26"/>
  <c r="D287" i="26"/>
  <c r="E287" i="26"/>
  <c r="F287" i="26"/>
  <c r="G287" i="26"/>
  <c r="H287" i="26"/>
  <c r="I287" i="26"/>
  <c r="J287" i="26"/>
  <c r="D288" i="26"/>
  <c r="E288" i="26"/>
  <c r="F288" i="26"/>
  <c r="G288" i="26"/>
  <c r="H288" i="26"/>
  <c r="I288" i="26"/>
  <c r="J288" i="26"/>
  <c r="D289" i="26"/>
  <c r="E289" i="26"/>
  <c r="F289" i="26"/>
  <c r="G289" i="26"/>
  <c r="H289" i="26"/>
  <c r="I289" i="26"/>
  <c r="J289" i="26"/>
  <c r="D290" i="26"/>
  <c r="E290" i="26"/>
  <c r="F290" i="26"/>
  <c r="G290" i="26"/>
  <c r="H290" i="26"/>
  <c r="I290" i="26"/>
  <c r="J290" i="26"/>
  <c r="D291" i="26"/>
  <c r="E291" i="26"/>
  <c r="F291" i="26"/>
  <c r="G291" i="26"/>
  <c r="H291" i="26"/>
  <c r="I291" i="26"/>
  <c r="J291" i="26"/>
  <c r="D292" i="26"/>
  <c r="E292" i="26"/>
  <c r="F292" i="26"/>
  <c r="G292" i="26"/>
  <c r="H292" i="26"/>
  <c r="I292" i="26"/>
  <c r="J292" i="26"/>
  <c r="D293" i="26"/>
  <c r="E293" i="26"/>
  <c r="F293" i="26"/>
  <c r="G293" i="26"/>
  <c r="H293" i="26"/>
  <c r="I293" i="26"/>
  <c r="J293" i="26"/>
  <c r="D294" i="26"/>
  <c r="E294" i="26"/>
  <c r="F294" i="26"/>
  <c r="G294" i="26"/>
  <c r="H294" i="26"/>
  <c r="I294" i="26"/>
  <c r="J294" i="26"/>
  <c r="D295" i="26"/>
  <c r="E295" i="26"/>
  <c r="F295" i="26"/>
  <c r="G295" i="26"/>
  <c r="H295" i="26"/>
  <c r="I295" i="26"/>
  <c r="J295" i="26"/>
  <c r="D296" i="26"/>
  <c r="E296" i="26"/>
  <c r="F296" i="26"/>
  <c r="G296" i="26"/>
  <c r="H296" i="26"/>
  <c r="I296" i="26"/>
  <c r="J296" i="26"/>
  <c r="D297" i="26"/>
  <c r="E297" i="26"/>
  <c r="F297" i="26"/>
  <c r="G297" i="26"/>
  <c r="H297" i="26"/>
  <c r="I297" i="26"/>
  <c r="J297" i="26"/>
  <c r="D298" i="26"/>
  <c r="E298" i="26"/>
  <c r="F298" i="26"/>
  <c r="G298" i="26"/>
  <c r="H298" i="26"/>
  <c r="I298" i="26"/>
  <c r="J298" i="26"/>
  <c r="D299" i="26"/>
  <c r="E299" i="26"/>
  <c r="F299" i="26"/>
  <c r="G299" i="26"/>
  <c r="H299" i="26"/>
  <c r="I299" i="26"/>
  <c r="J299" i="26"/>
  <c r="D300" i="26"/>
  <c r="E300" i="26"/>
  <c r="F300" i="26"/>
  <c r="G300" i="26"/>
  <c r="H300" i="26"/>
  <c r="I300" i="26"/>
  <c r="J300" i="26"/>
  <c r="D301" i="26"/>
  <c r="E301" i="26"/>
  <c r="F301" i="26"/>
  <c r="G301" i="26"/>
  <c r="H301" i="26"/>
  <c r="I301" i="26"/>
  <c r="J301" i="26"/>
  <c r="D302" i="26"/>
  <c r="E302" i="26"/>
  <c r="F302" i="26"/>
  <c r="G302" i="26"/>
  <c r="H302" i="26"/>
  <c r="I302" i="26"/>
  <c r="J302" i="26"/>
  <c r="D303" i="26"/>
  <c r="E303" i="26"/>
  <c r="F303" i="26"/>
  <c r="G303" i="26"/>
  <c r="H303" i="26"/>
  <c r="I303" i="26"/>
  <c r="J303" i="26"/>
  <c r="D304" i="26"/>
  <c r="E304" i="26"/>
  <c r="F304" i="26"/>
  <c r="G304" i="26"/>
  <c r="H304" i="26"/>
  <c r="I304" i="26"/>
  <c r="J304" i="26"/>
  <c r="D305" i="26"/>
  <c r="E305" i="26"/>
  <c r="F305" i="26"/>
  <c r="G305" i="26"/>
  <c r="H305" i="26"/>
  <c r="I305" i="26"/>
  <c r="J305" i="26"/>
  <c r="D306" i="26"/>
  <c r="E306" i="26"/>
  <c r="F306" i="26"/>
  <c r="G306" i="26"/>
  <c r="H306" i="26"/>
  <c r="I306" i="26"/>
  <c r="J306" i="26"/>
  <c r="D307" i="26"/>
  <c r="E307" i="26"/>
  <c r="F307" i="26"/>
  <c r="G307" i="26"/>
  <c r="H307" i="26"/>
  <c r="I307" i="26"/>
  <c r="J307" i="26"/>
  <c r="D308" i="26"/>
  <c r="E308" i="26"/>
  <c r="F308" i="26"/>
  <c r="G308" i="26"/>
  <c r="H308" i="26"/>
  <c r="I308" i="26"/>
  <c r="J308" i="26"/>
  <c r="D309" i="26"/>
  <c r="E309" i="26"/>
  <c r="F309" i="26"/>
  <c r="G309" i="26"/>
  <c r="H309" i="26"/>
  <c r="I309" i="26"/>
  <c r="J309" i="26"/>
  <c r="D310" i="26"/>
  <c r="E310" i="26"/>
  <c r="F310" i="26"/>
  <c r="G310" i="26"/>
  <c r="H310" i="26"/>
  <c r="I310" i="26"/>
  <c r="J310" i="26"/>
  <c r="D311" i="26"/>
  <c r="E311" i="26"/>
  <c r="F311" i="26"/>
  <c r="G311" i="26"/>
  <c r="H311" i="26"/>
  <c r="I311" i="26"/>
  <c r="J311" i="26"/>
  <c r="D312" i="26"/>
  <c r="E312" i="26"/>
  <c r="F312" i="26"/>
  <c r="G312" i="26"/>
  <c r="H312" i="26"/>
  <c r="I312" i="26"/>
  <c r="J312" i="26"/>
  <c r="D313" i="26"/>
  <c r="E313" i="26"/>
  <c r="F313" i="26"/>
  <c r="G313" i="26"/>
  <c r="H313" i="26"/>
  <c r="I313" i="26"/>
  <c r="J313" i="26"/>
  <c r="D314" i="26"/>
  <c r="E314" i="26"/>
  <c r="F314" i="26"/>
  <c r="G314" i="26"/>
  <c r="H314" i="26"/>
  <c r="I314" i="26"/>
  <c r="J314" i="26"/>
  <c r="D315" i="26"/>
  <c r="E315" i="26"/>
  <c r="F315" i="26"/>
  <c r="G315" i="26"/>
  <c r="H315" i="26"/>
  <c r="I315" i="26"/>
  <c r="J315" i="26"/>
  <c r="D316" i="26"/>
  <c r="E316" i="26"/>
  <c r="F316" i="26"/>
  <c r="G316" i="26"/>
  <c r="H316" i="26"/>
  <c r="I316" i="26"/>
  <c r="J316" i="26"/>
  <c r="D317" i="26"/>
  <c r="E317" i="26"/>
  <c r="F317" i="26"/>
  <c r="G317" i="26"/>
  <c r="H317" i="26"/>
  <c r="I317" i="26"/>
  <c r="J317" i="26"/>
  <c r="D318" i="26"/>
  <c r="E318" i="26"/>
  <c r="F318" i="26"/>
  <c r="G318" i="26"/>
  <c r="H318" i="26"/>
  <c r="I318" i="26"/>
  <c r="J318" i="26"/>
  <c r="D319" i="26"/>
  <c r="E319" i="26"/>
  <c r="F319" i="26"/>
  <c r="G319" i="26"/>
  <c r="H319" i="26"/>
  <c r="I319" i="26"/>
  <c r="J319" i="26"/>
  <c r="D320" i="26"/>
  <c r="E320" i="26"/>
  <c r="F320" i="26"/>
  <c r="G320" i="26"/>
  <c r="H320" i="26"/>
  <c r="I320" i="26"/>
  <c r="J320" i="26"/>
  <c r="D321" i="26"/>
  <c r="E321" i="26"/>
  <c r="F321" i="26"/>
  <c r="G321" i="26"/>
  <c r="H321" i="26"/>
  <c r="I321" i="26"/>
  <c r="J321" i="26"/>
  <c r="D322" i="26"/>
  <c r="E322" i="26"/>
  <c r="F322" i="26"/>
  <c r="G322" i="26"/>
  <c r="H322" i="26"/>
  <c r="I322" i="26"/>
  <c r="J322" i="26"/>
  <c r="D323" i="26"/>
  <c r="E323" i="26"/>
  <c r="F323" i="26"/>
  <c r="G323" i="26"/>
  <c r="H323" i="26"/>
  <c r="I323" i="26"/>
  <c r="J323" i="26"/>
  <c r="D324" i="26"/>
  <c r="E324" i="26"/>
  <c r="F324" i="26"/>
  <c r="G324" i="26"/>
  <c r="H324" i="26"/>
  <c r="I324" i="26"/>
  <c r="J324" i="26"/>
  <c r="D325" i="26"/>
  <c r="E325" i="26"/>
  <c r="F325" i="26"/>
  <c r="G325" i="26"/>
  <c r="H325" i="26"/>
  <c r="I325" i="26"/>
  <c r="J325" i="26"/>
  <c r="D326" i="26"/>
  <c r="E326" i="26"/>
  <c r="F326" i="26"/>
  <c r="G326" i="26"/>
  <c r="H326" i="26"/>
  <c r="I326" i="26"/>
  <c r="J326" i="26"/>
  <c r="D327" i="26"/>
  <c r="E327" i="26"/>
  <c r="F327" i="26"/>
  <c r="G327" i="26"/>
  <c r="H327" i="26"/>
  <c r="I327" i="26"/>
  <c r="J327" i="26"/>
  <c r="D328" i="26"/>
  <c r="E328" i="26"/>
  <c r="F328" i="26"/>
  <c r="G328" i="26"/>
  <c r="H328" i="26"/>
  <c r="I328" i="26"/>
  <c r="J328" i="26"/>
  <c r="D329" i="26"/>
  <c r="E329" i="26"/>
  <c r="F329" i="26"/>
  <c r="G329" i="26"/>
  <c r="H329" i="26"/>
  <c r="I329" i="26"/>
  <c r="J329" i="26"/>
  <c r="D330" i="26"/>
  <c r="E330" i="26"/>
  <c r="F330" i="26"/>
  <c r="G330" i="26"/>
  <c r="H330" i="26"/>
  <c r="I330" i="26"/>
  <c r="J330" i="26"/>
  <c r="D331" i="26"/>
  <c r="E331" i="26"/>
  <c r="F331" i="26"/>
  <c r="G331" i="26"/>
  <c r="H331" i="26"/>
  <c r="I331" i="26"/>
  <c r="J331" i="26"/>
  <c r="D332" i="26"/>
  <c r="E332" i="26"/>
  <c r="F332" i="26"/>
  <c r="G332" i="26"/>
  <c r="H332" i="26"/>
  <c r="I332" i="26"/>
  <c r="J332" i="26"/>
  <c r="D333" i="26"/>
  <c r="E333" i="26"/>
  <c r="F333" i="26"/>
  <c r="G333" i="26"/>
  <c r="H333" i="26"/>
  <c r="I333" i="26"/>
  <c r="J333" i="26"/>
  <c r="D334" i="26"/>
  <c r="E334" i="26"/>
  <c r="F334" i="26"/>
  <c r="G334" i="26"/>
  <c r="H334" i="26"/>
  <c r="I334" i="26"/>
  <c r="J334" i="26"/>
  <c r="D335" i="26"/>
  <c r="E335" i="26"/>
  <c r="F335" i="26"/>
  <c r="G335" i="26"/>
  <c r="H335" i="26"/>
  <c r="I335" i="26"/>
  <c r="J335" i="26"/>
  <c r="D336" i="26"/>
  <c r="E336" i="26"/>
  <c r="F336" i="26"/>
  <c r="G336" i="26"/>
  <c r="H336" i="26"/>
  <c r="I336" i="26"/>
  <c r="J336" i="26"/>
  <c r="D337" i="26"/>
  <c r="E337" i="26"/>
  <c r="F337" i="26"/>
  <c r="G337" i="26"/>
  <c r="H337" i="26"/>
  <c r="I337" i="26"/>
  <c r="J337" i="26"/>
  <c r="D338" i="26"/>
  <c r="E338" i="26"/>
  <c r="F338" i="26"/>
  <c r="G338" i="26"/>
  <c r="H338" i="26"/>
  <c r="I338" i="26"/>
  <c r="J338" i="26"/>
  <c r="D339" i="26"/>
  <c r="E339" i="26"/>
  <c r="F339" i="26"/>
  <c r="G339" i="26"/>
  <c r="H339" i="26"/>
  <c r="I339" i="26"/>
  <c r="J339" i="26"/>
  <c r="D340" i="26"/>
  <c r="E340" i="26"/>
  <c r="F340" i="26"/>
  <c r="G340" i="26"/>
  <c r="H340" i="26"/>
  <c r="I340" i="26"/>
  <c r="J340" i="26"/>
  <c r="D341" i="26"/>
  <c r="E341" i="26"/>
  <c r="F341" i="26"/>
  <c r="G341" i="26"/>
  <c r="H341" i="26"/>
  <c r="I341" i="26"/>
  <c r="J341" i="26"/>
  <c r="D342" i="26"/>
  <c r="E342" i="26"/>
  <c r="F342" i="26"/>
  <c r="G342" i="26"/>
  <c r="H342" i="26"/>
  <c r="I342" i="26"/>
  <c r="J342" i="26"/>
  <c r="D343" i="26"/>
  <c r="E343" i="26"/>
  <c r="F343" i="26"/>
  <c r="G343" i="26"/>
  <c r="H343" i="26"/>
  <c r="I343" i="26"/>
  <c r="J343" i="26"/>
  <c r="D344" i="26"/>
  <c r="E344" i="26"/>
  <c r="F344" i="26"/>
  <c r="G344" i="26"/>
  <c r="H344" i="26"/>
  <c r="I344" i="26"/>
  <c r="J344" i="26"/>
  <c r="D345" i="26"/>
  <c r="E345" i="26"/>
  <c r="F345" i="26"/>
  <c r="G345" i="26"/>
  <c r="H345" i="26"/>
  <c r="I345" i="26"/>
  <c r="J345" i="26"/>
  <c r="D346" i="26"/>
  <c r="E346" i="26"/>
  <c r="F346" i="26"/>
  <c r="G346" i="26"/>
  <c r="H346" i="26"/>
  <c r="I346" i="26"/>
  <c r="J346" i="26"/>
  <c r="D347" i="26"/>
  <c r="E347" i="26"/>
  <c r="F347" i="26"/>
  <c r="G347" i="26"/>
  <c r="H347" i="26"/>
  <c r="I347" i="26"/>
  <c r="J347" i="26"/>
  <c r="D348" i="26"/>
  <c r="E348" i="26"/>
  <c r="F348" i="26"/>
  <c r="G348" i="26"/>
  <c r="H348" i="26"/>
  <c r="I348" i="26"/>
  <c r="J348" i="26"/>
  <c r="D349" i="26"/>
  <c r="E349" i="26"/>
  <c r="F349" i="26"/>
  <c r="G349" i="26"/>
  <c r="H349" i="26"/>
  <c r="I349" i="26"/>
  <c r="J349" i="26"/>
  <c r="D350" i="26"/>
  <c r="E350" i="26"/>
  <c r="F350" i="26"/>
  <c r="G350" i="26"/>
  <c r="H350" i="26"/>
  <c r="I350" i="26"/>
  <c r="J350" i="26"/>
  <c r="D351" i="26"/>
  <c r="E351" i="26"/>
  <c r="F351" i="26"/>
  <c r="G351" i="26"/>
  <c r="H351" i="26"/>
  <c r="I351" i="26"/>
  <c r="J351" i="26"/>
  <c r="D352" i="26"/>
  <c r="E352" i="26"/>
  <c r="F352" i="26"/>
  <c r="G352" i="26"/>
  <c r="H352" i="26"/>
  <c r="I352" i="26"/>
  <c r="J352" i="26"/>
  <c r="D353" i="26"/>
  <c r="E353" i="26"/>
  <c r="F353" i="26"/>
  <c r="G353" i="26"/>
  <c r="H353" i="26"/>
  <c r="I353" i="26"/>
  <c r="J353" i="26"/>
  <c r="D354" i="26"/>
  <c r="E354" i="26"/>
  <c r="F354" i="26"/>
  <c r="G354" i="26"/>
  <c r="H354" i="26"/>
  <c r="I354" i="26"/>
  <c r="J354" i="26"/>
  <c r="D355" i="26"/>
  <c r="E355" i="26"/>
  <c r="F355" i="26"/>
  <c r="G355" i="26"/>
  <c r="H355" i="26"/>
  <c r="I355" i="26"/>
  <c r="J355" i="26"/>
  <c r="D356" i="26"/>
  <c r="E356" i="26"/>
  <c r="F356" i="26"/>
  <c r="G356" i="26"/>
  <c r="H356" i="26"/>
  <c r="I356" i="26"/>
  <c r="J356" i="26"/>
  <c r="D357" i="26"/>
  <c r="E357" i="26"/>
  <c r="F357" i="26"/>
  <c r="G357" i="26"/>
  <c r="H357" i="26"/>
  <c r="I357" i="26"/>
  <c r="J357" i="26"/>
  <c r="D358" i="26"/>
  <c r="E358" i="26"/>
  <c r="F358" i="26"/>
  <c r="G358" i="26"/>
  <c r="H358" i="26"/>
  <c r="I358" i="26"/>
  <c r="J358" i="26"/>
  <c r="D359" i="26"/>
  <c r="E359" i="26"/>
  <c r="F359" i="26"/>
  <c r="G359" i="26"/>
  <c r="H359" i="26"/>
  <c r="I359" i="26"/>
  <c r="J359" i="26"/>
  <c r="D360" i="26"/>
  <c r="E360" i="26"/>
  <c r="F360" i="26"/>
  <c r="G360" i="26"/>
  <c r="H360" i="26"/>
  <c r="I360" i="26"/>
  <c r="J360" i="26"/>
  <c r="D361" i="26"/>
  <c r="E361" i="26"/>
  <c r="F361" i="26"/>
  <c r="G361" i="26"/>
  <c r="H361" i="26"/>
  <c r="I361" i="26"/>
  <c r="J361" i="26"/>
  <c r="D362" i="26"/>
  <c r="E362" i="26"/>
  <c r="F362" i="26"/>
  <c r="G362" i="26"/>
  <c r="H362" i="26"/>
  <c r="I362" i="26"/>
  <c r="J362" i="26"/>
  <c r="D363" i="26"/>
  <c r="E363" i="26"/>
  <c r="F363" i="26"/>
  <c r="G363" i="26"/>
  <c r="H363" i="26"/>
  <c r="I363" i="26"/>
  <c r="J363" i="26"/>
  <c r="D364" i="26"/>
  <c r="E364" i="26"/>
  <c r="F364" i="26"/>
  <c r="G364" i="26"/>
  <c r="H364" i="26"/>
  <c r="I364" i="26"/>
  <c r="J364" i="26"/>
  <c r="D365" i="26"/>
  <c r="E365" i="26"/>
  <c r="F365" i="26"/>
  <c r="G365" i="26"/>
  <c r="H365" i="26"/>
  <c r="I365" i="26"/>
  <c r="J365" i="26"/>
  <c r="D366" i="26"/>
  <c r="E366" i="26"/>
  <c r="F366" i="26"/>
  <c r="G366" i="26"/>
  <c r="H366" i="26"/>
  <c r="I366" i="26"/>
  <c r="J366" i="26"/>
  <c r="D367" i="26"/>
  <c r="E367" i="26"/>
  <c r="F367" i="26"/>
  <c r="G367" i="26"/>
  <c r="H367" i="26"/>
  <c r="I367" i="26"/>
  <c r="J367" i="26"/>
  <c r="D368" i="26"/>
  <c r="E368" i="26"/>
  <c r="F368" i="26"/>
  <c r="G368" i="26"/>
  <c r="H368" i="26"/>
  <c r="I368" i="26"/>
  <c r="J368" i="26"/>
  <c r="D369" i="26"/>
  <c r="E369" i="26"/>
  <c r="F369" i="26"/>
  <c r="G369" i="26"/>
  <c r="H369" i="26"/>
  <c r="I369" i="26"/>
  <c r="J369" i="26"/>
  <c r="D370" i="26"/>
  <c r="E370" i="26"/>
  <c r="F370" i="26"/>
  <c r="G370" i="26"/>
  <c r="H370" i="26"/>
  <c r="I370" i="26"/>
  <c r="J370" i="26"/>
  <c r="D371" i="26"/>
  <c r="E371" i="26"/>
  <c r="F371" i="26"/>
  <c r="G371" i="26"/>
  <c r="H371" i="26"/>
  <c r="I371" i="26"/>
  <c r="J371" i="26"/>
  <c r="D372" i="26"/>
  <c r="E372" i="26"/>
  <c r="F372" i="26"/>
  <c r="G372" i="26"/>
  <c r="H372" i="26"/>
  <c r="I372" i="26"/>
  <c r="J372" i="26"/>
  <c r="D373" i="26"/>
  <c r="E373" i="26"/>
  <c r="F373" i="26"/>
  <c r="G373" i="26"/>
  <c r="H373" i="26"/>
  <c r="I373" i="26"/>
  <c r="J373" i="26"/>
  <c r="D374" i="26"/>
  <c r="E374" i="26"/>
  <c r="F374" i="26"/>
  <c r="G374" i="26"/>
  <c r="H374" i="26"/>
  <c r="I374" i="26"/>
  <c r="J374" i="26"/>
  <c r="D375" i="26"/>
  <c r="E375" i="26"/>
  <c r="F375" i="26"/>
  <c r="G375" i="26"/>
  <c r="H375" i="26"/>
  <c r="I375" i="26"/>
  <c r="J375" i="26"/>
  <c r="D376" i="26"/>
  <c r="E376" i="26"/>
  <c r="F376" i="26"/>
  <c r="G376" i="26"/>
  <c r="H376" i="26"/>
  <c r="I376" i="26"/>
  <c r="J376" i="26"/>
  <c r="D377" i="26"/>
  <c r="E377" i="26"/>
  <c r="F377" i="26"/>
  <c r="G377" i="26"/>
  <c r="H377" i="26"/>
  <c r="I377" i="26"/>
  <c r="J377" i="26"/>
  <c r="D378" i="26"/>
  <c r="E378" i="26"/>
  <c r="F378" i="26"/>
  <c r="G378" i="26"/>
  <c r="H378" i="26"/>
  <c r="I378" i="26"/>
  <c r="J378" i="26"/>
  <c r="D379" i="26"/>
  <c r="E379" i="26"/>
  <c r="F379" i="26"/>
  <c r="G379" i="26"/>
  <c r="H379" i="26"/>
  <c r="I379" i="26"/>
  <c r="J379" i="26"/>
  <c r="D380" i="26"/>
  <c r="E380" i="26"/>
  <c r="F380" i="26"/>
  <c r="G380" i="26"/>
  <c r="H380" i="26"/>
  <c r="I380" i="26"/>
  <c r="J380" i="26"/>
  <c r="D381" i="26"/>
  <c r="E381" i="26"/>
  <c r="F381" i="26"/>
  <c r="G381" i="26"/>
  <c r="H381" i="26"/>
  <c r="I381" i="26"/>
  <c r="J381" i="26"/>
  <c r="D382" i="26"/>
  <c r="E382" i="26"/>
  <c r="F382" i="26"/>
  <c r="G382" i="26"/>
  <c r="H382" i="26"/>
  <c r="I382" i="26"/>
  <c r="J382" i="26"/>
  <c r="D383" i="26"/>
  <c r="E383" i="26"/>
  <c r="F383" i="26"/>
  <c r="G383" i="26"/>
  <c r="H383" i="26"/>
  <c r="I383" i="26"/>
  <c r="J383" i="26"/>
  <c r="D384" i="26"/>
  <c r="E384" i="26"/>
  <c r="F384" i="26"/>
  <c r="G384" i="26"/>
  <c r="H384" i="26"/>
  <c r="I384" i="26"/>
  <c r="J384" i="26"/>
  <c r="D385" i="26"/>
  <c r="E385" i="26"/>
  <c r="F385" i="26"/>
  <c r="G385" i="26"/>
  <c r="H385" i="26"/>
  <c r="I385" i="26"/>
  <c r="J385" i="26"/>
  <c r="D386" i="26"/>
  <c r="E386" i="26"/>
  <c r="F386" i="26"/>
  <c r="G386" i="26"/>
  <c r="H386" i="26"/>
  <c r="I386" i="26"/>
  <c r="J386" i="26"/>
  <c r="D387" i="26"/>
  <c r="E387" i="26"/>
  <c r="F387" i="26"/>
  <c r="G387" i="26"/>
  <c r="H387" i="26"/>
  <c r="I387" i="26"/>
  <c r="J387" i="26"/>
  <c r="D388" i="26"/>
  <c r="E388" i="26"/>
  <c r="F388" i="26"/>
  <c r="G388" i="26"/>
  <c r="H388" i="26"/>
  <c r="I388" i="26"/>
  <c r="J388" i="26"/>
  <c r="D389" i="26"/>
  <c r="E389" i="26"/>
  <c r="F389" i="26"/>
  <c r="G389" i="26"/>
  <c r="H389" i="26"/>
  <c r="I389" i="26"/>
  <c r="J389" i="26"/>
  <c r="D390" i="26"/>
  <c r="E390" i="26"/>
  <c r="F390" i="26"/>
  <c r="G390" i="26"/>
  <c r="H390" i="26"/>
  <c r="I390" i="26"/>
  <c r="J390" i="26"/>
  <c r="D391" i="26"/>
  <c r="E391" i="26"/>
  <c r="F391" i="26"/>
  <c r="G391" i="26"/>
  <c r="H391" i="26"/>
  <c r="I391" i="26"/>
  <c r="J391" i="26"/>
  <c r="D392" i="26"/>
  <c r="E392" i="26"/>
  <c r="F392" i="26"/>
  <c r="G392" i="26"/>
  <c r="H392" i="26"/>
  <c r="I392" i="26"/>
  <c r="J392" i="26"/>
  <c r="D393" i="26"/>
  <c r="E393" i="26"/>
  <c r="F393" i="26"/>
  <c r="G393" i="26"/>
  <c r="H393" i="26"/>
  <c r="I393" i="26"/>
  <c r="J393" i="26"/>
  <c r="D394" i="26"/>
  <c r="E394" i="26"/>
  <c r="F394" i="26"/>
  <c r="G394" i="26"/>
  <c r="H394" i="26"/>
  <c r="I394" i="26"/>
  <c r="J394" i="26"/>
  <c r="D395" i="26"/>
  <c r="E395" i="26"/>
  <c r="F395" i="26"/>
  <c r="G395" i="26"/>
  <c r="H395" i="26"/>
  <c r="I395" i="26"/>
  <c r="J395" i="26"/>
  <c r="D396" i="26"/>
  <c r="E396" i="26"/>
  <c r="F396" i="26"/>
  <c r="G396" i="26"/>
  <c r="H396" i="26"/>
  <c r="I396" i="26"/>
  <c r="J396" i="26"/>
  <c r="D397" i="26"/>
  <c r="E397" i="26"/>
  <c r="F397" i="26"/>
  <c r="G397" i="26"/>
  <c r="H397" i="26"/>
  <c r="I397" i="26"/>
  <c r="J397" i="26"/>
  <c r="D398" i="26"/>
  <c r="E398" i="26"/>
  <c r="F398" i="26"/>
  <c r="G398" i="26"/>
  <c r="H398" i="26"/>
  <c r="I398" i="26"/>
  <c r="J398" i="26"/>
  <c r="D399" i="26"/>
  <c r="E399" i="26"/>
  <c r="F399" i="26"/>
  <c r="G399" i="26"/>
  <c r="H399" i="26"/>
  <c r="I399" i="26"/>
  <c r="J399" i="26"/>
  <c r="D400" i="26"/>
  <c r="E400" i="26"/>
  <c r="F400" i="26"/>
  <c r="G400" i="26"/>
  <c r="H400" i="26"/>
  <c r="I400" i="26"/>
  <c r="J400" i="26"/>
  <c r="D401" i="26"/>
  <c r="E401" i="26"/>
  <c r="F401" i="26"/>
  <c r="G401" i="26"/>
  <c r="H401" i="26"/>
  <c r="I401" i="26"/>
  <c r="J401" i="26"/>
  <c r="D402" i="26"/>
  <c r="E402" i="26"/>
  <c r="F402" i="26"/>
  <c r="G402" i="26"/>
  <c r="H402" i="26"/>
  <c r="I402" i="26"/>
  <c r="J402" i="26"/>
  <c r="D403" i="26"/>
  <c r="E403" i="26"/>
  <c r="F403" i="26"/>
  <c r="G403" i="26"/>
  <c r="H403" i="26"/>
  <c r="I403" i="26"/>
  <c r="J403" i="26"/>
  <c r="D404" i="26"/>
  <c r="E404" i="26"/>
  <c r="F404" i="26"/>
  <c r="G404" i="26"/>
  <c r="H404" i="26"/>
  <c r="I404" i="26"/>
  <c r="J404" i="26"/>
  <c r="D405" i="26"/>
  <c r="E405" i="26"/>
  <c r="F405" i="26"/>
  <c r="G405" i="26"/>
  <c r="H405" i="26"/>
  <c r="I405" i="26"/>
  <c r="J405" i="26"/>
  <c r="D406" i="26"/>
  <c r="E406" i="26"/>
  <c r="F406" i="26"/>
  <c r="G406" i="26"/>
  <c r="H406" i="26"/>
  <c r="I406" i="26"/>
  <c r="J406" i="26"/>
  <c r="D407" i="26"/>
  <c r="E407" i="26"/>
  <c r="F407" i="26"/>
  <c r="G407" i="26"/>
  <c r="H407" i="26"/>
  <c r="I407" i="26"/>
  <c r="J407" i="26"/>
  <c r="D408" i="26"/>
  <c r="E408" i="26"/>
  <c r="F408" i="26"/>
  <c r="G408" i="26"/>
  <c r="H408" i="26"/>
  <c r="I408" i="26"/>
  <c r="J408" i="26"/>
  <c r="D409" i="26"/>
  <c r="E409" i="26"/>
  <c r="F409" i="26"/>
  <c r="G409" i="26"/>
  <c r="H409" i="26"/>
  <c r="I409" i="26"/>
  <c r="J409" i="26"/>
  <c r="D410" i="26"/>
  <c r="E410" i="26"/>
  <c r="F410" i="26"/>
  <c r="G410" i="26"/>
  <c r="H410" i="26"/>
  <c r="I410" i="26"/>
  <c r="J410" i="26"/>
  <c r="D411" i="26"/>
  <c r="E411" i="26"/>
  <c r="F411" i="26"/>
  <c r="G411" i="26"/>
  <c r="H411" i="26"/>
  <c r="I411" i="26"/>
  <c r="J411" i="26"/>
  <c r="D412" i="26"/>
  <c r="E412" i="26"/>
  <c r="F412" i="26"/>
  <c r="G412" i="26"/>
  <c r="H412" i="26"/>
  <c r="I412" i="26"/>
  <c r="J412" i="26"/>
  <c r="D413" i="26"/>
  <c r="E413" i="26"/>
  <c r="F413" i="26"/>
  <c r="G413" i="26"/>
  <c r="H413" i="26"/>
  <c r="I413" i="26"/>
  <c r="J413" i="26"/>
  <c r="D414" i="26"/>
  <c r="E414" i="26"/>
  <c r="F414" i="26"/>
  <c r="G414" i="26"/>
  <c r="H414" i="26"/>
  <c r="I414" i="26"/>
  <c r="J414" i="26"/>
  <c r="D415" i="26"/>
  <c r="E415" i="26"/>
  <c r="F415" i="26"/>
  <c r="G415" i="26"/>
  <c r="H415" i="26"/>
  <c r="I415" i="26"/>
  <c r="J415" i="26"/>
  <c r="D416" i="26"/>
  <c r="E416" i="26"/>
  <c r="F416" i="26"/>
  <c r="G416" i="26"/>
  <c r="H416" i="26"/>
  <c r="I416" i="26"/>
  <c r="J416" i="26"/>
  <c r="D417" i="26"/>
  <c r="E417" i="26"/>
  <c r="F417" i="26"/>
  <c r="G417" i="26"/>
  <c r="H417" i="26"/>
  <c r="I417" i="26"/>
  <c r="J417" i="26"/>
  <c r="D418" i="26"/>
  <c r="E418" i="26"/>
  <c r="F418" i="26"/>
  <c r="G418" i="26"/>
  <c r="H418" i="26"/>
  <c r="I418" i="26"/>
  <c r="J418" i="26"/>
  <c r="D419" i="26"/>
  <c r="E419" i="26"/>
  <c r="F419" i="26"/>
  <c r="G419" i="26"/>
  <c r="H419" i="26"/>
  <c r="I419" i="26"/>
  <c r="J419" i="26"/>
  <c r="D420" i="26"/>
  <c r="E420" i="26"/>
  <c r="F420" i="26"/>
  <c r="G420" i="26"/>
  <c r="H420" i="26"/>
  <c r="I420" i="26"/>
  <c r="J420" i="26"/>
  <c r="D421" i="26"/>
  <c r="E421" i="26"/>
  <c r="F421" i="26"/>
  <c r="G421" i="26"/>
  <c r="H421" i="26"/>
  <c r="I421" i="26"/>
  <c r="J421" i="26"/>
  <c r="D422" i="26"/>
  <c r="E422" i="26"/>
  <c r="F422" i="26"/>
  <c r="G422" i="26"/>
  <c r="H422" i="26"/>
  <c r="I422" i="26"/>
  <c r="J422" i="26"/>
  <c r="D423" i="26"/>
  <c r="E423" i="26"/>
  <c r="F423" i="26"/>
  <c r="G423" i="26"/>
  <c r="H423" i="26"/>
  <c r="I423" i="26"/>
  <c r="J423" i="26"/>
  <c r="D424" i="26"/>
  <c r="E424" i="26"/>
  <c r="F424" i="26"/>
  <c r="G424" i="26"/>
  <c r="H424" i="26"/>
  <c r="I424" i="26"/>
  <c r="J424" i="26"/>
  <c r="D425" i="26"/>
  <c r="E425" i="26"/>
  <c r="F425" i="26"/>
  <c r="G425" i="26"/>
  <c r="H425" i="26"/>
  <c r="I425" i="26"/>
  <c r="J425" i="26"/>
  <c r="D426" i="26"/>
  <c r="E426" i="26"/>
  <c r="F426" i="26"/>
  <c r="G426" i="26"/>
  <c r="H426" i="26"/>
  <c r="I426" i="26"/>
  <c r="J426" i="26"/>
  <c r="D427" i="26"/>
  <c r="E427" i="26"/>
  <c r="F427" i="26"/>
  <c r="G427" i="26"/>
  <c r="H427" i="26"/>
  <c r="I427" i="26"/>
  <c r="J427" i="26"/>
  <c r="D428" i="26"/>
  <c r="E428" i="26"/>
  <c r="F428" i="26"/>
  <c r="G428" i="26"/>
  <c r="H428" i="26"/>
  <c r="I428" i="26"/>
  <c r="J428" i="26"/>
  <c r="D429" i="26"/>
  <c r="E429" i="26"/>
  <c r="F429" i="26"/>
  <c r="G429" i="26"/>
  <c r="H429" i="26"/>
  <c r="I429" i="26"/>
  <c r="J429" i="26"/>
  <c r="D430" i="26"/>
  <c r="E430" i="26"/>
  <c r="F430" i="26"/>
  <c r="G430" i="26"/>
  <c r="H430" i="26"/>
  <c r="I430" i="26"/>
  <c r="J430" i="26"/>
  <c r="D431" i="26"/>
  <c r="E431" i="26"/>
  <c r="F431" i="26"/>
  <c r="G431" i="26"/>
  <c r="H431" i="26"/>
  <c r="I431" i="26"/>
  <c r="J431" i="26"/>
  <c r="D432" i="26"/>
  <c r="E432" i="26"/>
  <c r="F432" i="26"/>
  <c r="G432" i="26"/>
  <c r="H432" i="26"/>
  <c r="I432" i="26"/>
  <c r="J432" i="26"/>
  <c r="D433" i="26"/>
  <c r="E433" i="26"/>
  <c r="F433" i="26"/>
  <c r="G433" i="26"/>
  <c r="H433" i="26"/>
  <c r="I433" i="26"/>
  <c r="J433" i="26"/>
  <c r="D434" i="26"/>
  <c r="E434" i="26"/>
  <c r="F434" i="26"/>
  <c r="G434" i="26"/>
  <c r="H434" i="26"/>
  <c r="I434" i="26"/>
  <c r="J434" i="26"/>
  <c r="D435" i="26"/>
  <c r="E435" i="26"/>
  <c r="F435" i="26"/>
  <c r="G435" i="26"/>
  <c r="H435" i="26"/>
  <c r="I435" i="26"/>
  <c r="J435" i="26"/>
  <c r="D436" i="26"/>
  <c r="E436" i="26"/>
  <c r="F436" i="26"/>
  <c r="G436" i="26"/>
  <c r="H436" i="26"/>
  <c r="I436" i="26"/>
  <c r="J436" i="26"/>
  <c r="D437" i="26"/>
  <c r="E437" i="26"/>
  <c r="F437" i="26"/>
  <c r="G437" i="26"/>
  <c r="H437" i="26"/>
  <c r="I437" i="26"/>
  <c r="J437" i="26"/>
  <c r="D438" i="26"/>
  <c r="E438" i="26"/>
  <c r="F438" i="26"/>
  <c r="G438" i="26"/>
  <c r="H438" i="26"/>
  <c r="I438" i="26"/>
  <c r="J438" i="26"/>
  <c r="D439" i="26"/>
  <c r="E439" i="26"/>
  <c r="F439" i="26"/>
  <c r="G439" i="26"/>
  <c r="H439" i="26"/>
  <c r="I439" i="26"/>
  <c r="J439" i="26"/>
  <c r="D440" i="26"/>
  <c r="E440" i="26"/>
  <c r="F440" i="26"/>
  <c r="G440" i="26"/>
  <c r="H440" i="26"/>
  <c r="I440" i="26"/>
  <c r="J440" i="26"/>
  <c r="D441" i="26"/>
  <c r="E441" i="26"/>
  <c r="F441" i="26"/>
  <c r="G441" i="26"/>
  <c r="H441" i="26"/>
  <c r="I441" i="26"/>
  <c r="J441" i="26"/>
  <c r="D442" i="26"/>
  <c r="E442" i="26"/>
  <c r="F442" i="26"/>
  <c r="G442" i="26"/>
  <c r="H442" i="26"/>
  <c r="I442" i="26"/>
  <c r="J442" i="26"/>
  <c r="D443" i="26"/>
  <c r="E443" i="26"/>
  <c r="F443" i="26"/>
  <c r="G443" i="26"/>
  <c r="H443" i="26"/>
  <c r="I443" i="26"/>
  <c r="J443" i="26"/>
  <c r="D444" i="26"/>
  <c r="E444" i="26"/>
  <c r="F444" i="26"/>
  <c r="G444" i="26"/>
  <c r="H444" i="26"/>
  <c r="I444" i="26"/>
  <c r="J444" i="26"/>
  <c r="D445" i="26"/>
  <c r="E445" i="26"/>
  <c r="F445" i="26"/>
  <c r="G445" i="26"/>
  <c r="H445" i="26"/>
  <c r="I445" i="26"/>
  <c r="J445" i="26"/>
  <c r="D446" i="26"/>
  <c r="E446" i="26"/>
  <c r="F446" i="26"/>
  <c r="G446" i="26"/>
  <c r="H446" i="26"/>
  <c r="I446" i="26"/>
  <c r="J446" i="26"/>
  <c r="D447" i="26"/>
  <c r="E447" i="26"/>
  <c r="F447" i="26"/>
  <c r="G447" i="26"/>
  <c r="H447" i="26"/>
  <c r="I447" i="26"/>
  <c r="J447" i="26"/>
  <c r="D448" i="26"/>
  <c r="E448" i="26"/>
  <c r="F448" i="26"/>
  <c r="G448" i="26"/>
  <c r="H448" i="26"/>
  <c r="I448" i="26"/>
  <c r="J448" i="26"/>
  <c r="D449" i="26"/>
  <c r="E449" i="26"/>
  <c r="F449" i="26"/>
  <c r="G449" i="26"/>
  <c r="H449" i="26"/>
  <c r="I449" i="26"/>
  <c r="J449" i="26"/>
  <c r="D450" i="26"/>
  <c r="E450" i="26"/>
  <c r="F450" i="26"/>
  <c r="G450" i="26"/>
  <c r="H450" i="26"/>
  <c r="I450" i="26"/>
  <c r="J450" i="26"/>
  <c r="D451" i="26"/>
  <c r="E451" i="26"/>
  <c r="F451" i="26"/>
  <c r="G451" i="26"/>
  <c r="H451" i="26"/>
  <c r="I451" i="26"/>
  <c r="J451" i="26"/>
  <c r="D452" i="26"/>
  <c r="E452" i="26"/>
  <c r="F452" i="26"/>
  <c r="G452" i="26"/>
  <c r="H452" i="26"/>
  <c r="I452" i="26"/>
  <c r="J452" i="26"/>
  <c r="D453" i="26"/>
  <c r="E453" i="26"/>
  <c r="F453" i="26"/>
  <c r="G453" i="26"/>
  <c r="H453" i="26"/>
  <c r="I453" i="26"/>
  <c r="J453" i="26"/>
  <c r="D454" i="26"/>
  <c r="E454" i="26"/>
  <c r="F454" i="26"/>
  <c r="G454" i="26"/>
  <c r="H454" i="26"/>
  <c r="I454" i="26"/>
  <c r="J454" i="26"/>
  <c r="D455" i="26"/>
  <c r="E455" i="26"/>
  <c r="F455" i="26"/>
  <c r="G455" i="26"/>
  <c r="H455" i="26"/>
  <c r="I455" i="26"/>
  <c r="J455" i="26"/>
  <c r="D456" i="26"/>
  <c r="E456" i="26"/>
  <c r="F456" i="26"/>
  <c r="G456" i="26"/>
  <c r="H456" i="26"/>
  <c r="I456" i="26"/>
  <c r="J456" i="26"/>
  <c r="D457" i="26"/>
  <c r="E457" i="26"/>
  <c r="F457" i="26"/>
  <c r="G457" i="26"/>
  <c r="H457" i="26"/>
  <c r="I457" i="26"/>
  <c r="J457" i="26"/>
  <c r="D458" i="26"/>
  <c r="E458" i="26"/>
  <c r="F458" i="26"/>
  <c r="G458" i="26"/>
  <c r="H458" i="26"/>
  <c r="I458" i="26"/>
  <c r="J458" i="26"/>
  <c r="D459" i="26"/>
  <c r="E459" i="26"/>
  <c r="F459" i="26"/>
  <c r="G459" i="26"/>
  <c r="H459" i="26"/>
  <c r="I459" i="26"/>
  <c r="J459" i="26"/>
  <c r="D460" i="26"/>
  <c r="E460" i="26"/>
  <c r="F460" i="26"/>
  <c r="G460" i="26"/>
  <c r="H460" i="26"/>
  <c r="I460" i="26"/>
  <c r="J460" i="26"/>
  <c r="D461" i="26"/>
  <c r="E461" i="26"/>
  <c r="F461" i="26"/>
  <c r="G461" i="26"/>
  <c r="H461" i="26"/>
  <c r="I461" i="26"/>
  <c r="J461" i="26"/>
  <c r="D462" i="26"/>
  <c r="E462" i="26"/>
  <c r="F462" i="26"/>
  <c r="G462" i="26"/>
  <c r="H462" i="26"/>
  <c r="I462" i="26"/>
  <c r="J462" i="26"/>
  <c r="D463" i="26"/>
  <c r="E463" i="26"/>
  <c r="F463" i="26"/>
  <c r="G463" i="26"/>
  <c r="H463" i="26"/>
  <c r="I463" i="26"/>
  <c r="J463" i="26"/>
  <c r="D464" i="26"/>
  <c r="E464" i="26"/>
  <c r="F464" i="26"/>
  <c r="G464" i="26"/>
  <c r="H464" i="26"/>
  <c r="I464" i="26"/>
  <c r="J464" i="26"/>
  <c r="D465" i="26"/>
  <c r="E465" i="26"/>
  <c r="F465" i="26"/>
  <c r="G465" i="26"/>
  <c r="H465" i="26"/>
  <c r="I465" i="26"/>
  <c r="J465" i="26"/>
  <c r="D466" i="26"/>
  <c r="E466" i="26"/>
  <c r="F466" i="26"/>
  <c r="G466" i="26"/>
  <c r="H466" i="26"/>
  <c r="I466" i="26"/>
  <c r="J466" i="26"/>
  <c r="D467" i="26"/>
  <c r="E467" i="26"/>
  <c r="F467" i="26"/>
  <c r="G467" i="26"/>
  <c r="H467" i="26"/>
  <c r="I467" i="26"/>
  <c r="J467" i="26"/>
  <c r="D468" i="26"/>
  <c r="E468" i="26"/>
  <c r="F468" i="26"/>
  <c r="G468" i="26"/>
  <c r="H468" i="26"/>
  <c r="I468" i="26"/>
  <c r="J468" i="26"/>
  <c r="D469" i="26"/>
  <c r="E469" i="26"/>
  <c r="F469" i="26"/>
  <c r="G469" i="26"/>
  <c r="H469" i="26"/>
  <c r="I469" i="26"/>
  <c r="J469" i="26"/>
  <c r="D470" i="26"/>
  <c r="E470" i="26"/>
  <c r="F470" i="26"/>
  <c r="G470" i="26"/>
  <c r="H470" i="26"/>
  <c r="I470" i="26"/>
  <c r="J470" i="26"/>
  <c r="D471" i="26"/>
  <c r="E471" i="26"/>
  <c r="F471" i="26"/>
  <c r="G471" i="26"/>
  <c r="H471" i="26"/>
  <c r="I471" i="26"/>
  <c r="J471" i="26"/>
  <c r="D472" i="26"/>
  <c r="E472" i="26"/>
  <c r="F472" i="26"/>
  <c r="G472" i="26"/>
  <c r="H472" i="26"/>
  <c r="I472" i="26"/>
  <c r="J472" i="26"/>
  <c r="D473" i="26"/>
  <c r="E473" i="26"/>
  <c r="F473" i="26"/>
  <c r="G473" i="26"/>
  <c r="H473" i="26"/>
  <c r="I473" i="26"/>
  <c r="J473" i="26"/>
  <c r="D474" i="26"/>
  <c r="E474" i="26"/>
  <c r="F474" i="26"/>
  <c r="G474" i="26"/>
  <c r="H474" i="26"/>
  <c r="I474" i="26"/>
  <c r="J474" i="26"/>
  <c r="D475" i="26"/>
  <c r="E475" i="26"/>
  <c r="F475" i="26"/>
  <c r="G475" i="26"/>
  <c r="H475" i="26"/>
  <c r="I475" i="26"/>
  <c r="J475" i="26"/>
  <c r="D476" i="26"/>
  <c r="E476" i="26"/>
  <c r="F476" i="26"/>
  <c r="G476" i="26"/>
  <c r="H476" i="26"/>
  <c r="I476" i="26"/>
  <c r="J476" i="26"/>
  <c r="D477" i="26"/>
  <c r="E477" i="26"/>
  <c r="F477" i="26"/>
  <c r="G477" i="26"/>
  <c r="H477" i="26"/>
  <c r="I477" i="26"/>
  <c r="J477" i="26"/>
  <c r="D478" i="26"/>
  <c r="E478" i="26"/>
  <c r="F478" i="26"/>
  <c r="G478" i="26"/>
  <c r="H478" i="26"/>
  <c r="I478" i="26"/>
  <c r="J478" i="26"/>
  <c r="D479" i="26"/>
  <c r="E479" i="26"/>
  <c r="F479" i="26"/>
  <c r="G479" i="26"/>
  <c r="H479" i="26"/>
  <c r="I479" i="26"/>
  <c r="J479" i="26"/>
  <c r="D480" i="26"/>
  <c r="E480" i="26"/>
  <c r="F480" i="26"/>
  <c r="G480" i="26"/>
  <c r="H480" i="26"/>
  <c r="I480" i="26"/>
  <c r="J480" i="26"/>
  <c r="D481" i="26"/>
  <c r="E481" i="26"/>
  <c r="F481" i="26"/>
  <c r="G481" i="26"/>
  <c r="H481" i="26"/>
  <c r="I481" i="26"/>
  <c r="J481" i="26"/>
  <c r="D482" i="26"/>
  <c r="E482" i="26"/>
  <c r="F482" i="26"/>
  <c r="G482" i="26"/>
  <c r="H482" i="26"/>
  <c r="I482" i="26"/>
  <c r="J482" i="26"/>
  <c r="D483" i="26"/>
  <c r="E483" i="26"/>
  <c r="F483" i="26"/>
  <c r="G483" i="26"/>
  <c r="H483" i="26"/>
  <c r="I483" i="26"/>
  <c r="J483" i="26"/>
  <c r="D484" i="26"/>
  <c r="E484" i="26"/>
  <c r="F484" i="26"/>
  <c r="G484" i="26"/>
  <c r="H484" i="26"/>
  <c r="I484" i="26"/>
  <c r="J484" i="26"/>
  <c r="D485" i="26"/>
  <c r="E485" i="26"/>
  <c r="F485" i="26"/>
  <c r="G485" i="26"/>
  <c r="H485" i="26"/>
  <c r="I485" i="26"/>
  <c r="J485" i="26"/>
  <c r="D486" i="26"/>
  <c r="E486" i="26"/>
  <c r="F486" i="26"/>
  <c r="G486" i="26"/>
  <c r="H486" i="26"/>
  <c r="I486" i="26"/>
  <c r="J486" i="26"/>
  <c r="D487" i="26"/>
  <c r="E487" i="26"/>
  <c r="F487" i="26"/>
  <c r="G487" i="26"/>
  <c r="H487" i="26"/>
  <c r="I487" i="26"/>
  <c r="J487" i="26"/>
  <c r="D488" i="26"/>
  <c r="E488" i="26"/>
  <c r="F488" i="26"/>
  <c r="G488" i="26"/>
  <c r="H488" i="26"/>
  <c r="I488" i="26"/>
  <c r="J488" i="26"/>
  <c r="D489" i="26"/>
  <c r="E489" i="26"/>
  <c r="F489" i="26"/>
  <c r="G489" i="26"/>
  <c r="H489" i="26"/>
  <c r="I489" i="26"/>
  <c r="J489" i="26"/>
  <c r="D490" i="26"/>
  <c r="E490" i="26"/>
  <c r="F490" i="26"/>
  <c r="G490" i="26"/>
  <c r="H490" i="26"/>
  <c r="I490" i="26"/>
  <c r="J490" i="26"/>
  <c r="D491" i="26"/>
  <c r="E491" i="26"/>
  <c r="F491" i="26"/>
  <c r="G491" i="26"/>
  <c r="H491" i="26"/>
  <c r="I491" i="26"/>
  <c r="J491" i="26"/>
  <c r="D492" i="26"/>
  <c r="E492" i="26"/>
  <c r="F492" i="26"/>
  <c r="G492" i="26"/>
  <c r="H492" i="26"/>
  <c r="I492" i="26"/>
  <c r="J492" i="26"/>
  <c r="D493" i="26"/>
  <c r="E493" i="26"/>
  <c r="F493" i="26"/>
  <c r="G493" i="26"/>
  <c r="H493" i="26"/>
  <c r="I493" i="26"/>
  <c r="J493" i="26"/>
  <c r="D494" i="26"/>
  <c r="E494" i="26"/>
  <c r="F494" i="26"/>
  <c r="G494" i="26"/>
  <c r="H494" i="26"/>
  <c r="I494" i="26"/>
  <c r="J494" i="26"/>
  <c r="D495" i="26"/>
  <c r="E495" i="26"/>
  <c r="F495" i="26"/>
  <c r="G495" i="26"/>
  <c r="H495" i="26"/>
  <c r="I495" i="26"/>
  <c r="J495" i="26"/>
  <c r="D496" i="26"/>
  <c r="E496" i="26"/>
  <c r="F496" i="26"/>
  <c r="G496" i="26"/>
  <c r="H496" i="26"/>
  <c r="I496" i="26"/>
  <c r="J496" i="26"/>
  <c r="D497" i="26"/>
  <c r="E497" i="26"/>
  <c r="F497" i="26"/>
  <c r="G497" i="26"/>
  <c r="H497" i="26"/>
  <c r="I497" i="26"/>
  <c r="J497" i="26"/>
  <c r="D498" i="26"/>
  <c r="E498" i="26"/>
  <c r="F498" i="26"/>
  <c r="G498" i="26"/>
  <c r="H498" i="26"/>
  <c r="I498" i="26"/>
  <c r="J498" i="26"/>
  <c r="D499" i="26"/>
  <c r="E499" i="26"/>
  <c r="F499" i="26"/>
  <c r="G499" i="26"/>
  <c r="H499" i="26"/>
  <c r="I499" i="26"/>
  <c r="J499" i="26"/>
  <c r="D500" i="26"/>
  <c r="E500" i="26"/>
  <c r="F500" i="26"/>
  <c r="G500" i="26"/>
  <c r="H500" i="26"/>
  <c r="I500" i="26"/>
  <c r="J500" i="26"/>
  <c r="D501" i="26"/>
  <c r="E501" i="26"/>
  <c r="F501" i="26"/>
  <c r="G501" i="26"/>
  <c r="H501" i="26"/>
  <c r="I501" i="26"/>
  <c r="J501" i="26"/>
  <c r="D502" i="26"/>
  <c r="E502" i="26"/>
  <c r="F502" i="26"/>
  <c r="G502" i="26"/>
  <c r="H502" i="26"/>
  <c r="I502" i="26"/>
  <c r="J502" i="26"/>
  <c r="D503" i="26"/>
  <c r="E503" i="26"/>
  <c r="F503" i="26"/>
  <c r="G503" i="26"/>
  <c r="H503" i="26"/>
  <c r="I503" i="26"/>
  <c r="J503" i="26"/>
  <c r="D504" i="26"/>
  <c r="E504" i="26"/>
  <c r="F504" i="26"/>
  <c r="G504" i="26"/>
  <c r="H504" i="26"/>
  <c r="I504" i="26"/>
  <c r="J504" i="26"/>
  <c r="D505" i="26"/>
  <c r="E505" i="26"/>
  <c r="F505" i="26"/>
  <c r="G505" i="26"/>
  <c r="H505" i="26"/>
  <c r="I505" i="26"/>
  <c r="J505" i="26"/>
  <c r="D506" i="26"/>
  <c r="E506" i="26"/>
  <c r="F506" i="26"/>
  <c r="G506" i="26"/>
  <c r="H506" i="26"/>
  <c r="I506" i="26"/>
  <c r="J506" i="26"/>
  <c r="D507" i="26"/>
  <c r="E507" i="26"/>
  <c r="F507" i="26"/>
  <c r="G507" i="26"/>
  <c r="H507" i="26"/>
  <c r="I507" i="26"/>
  <c r="J507" i="26"/>
  <c r="D508" i="26"/>
  <c r="E508" i="26"/>
  <c r="F508" i="26"/>
  <c r="G508" i="26"/>
  <c r="H508" i="26"/>
  <c r="I508" i="26"/>
  <c r="J508" i="26"/>
  <c r="D509" i="26"/>
  <c r="E509" i="26"/>
  <c r="F509" i="26"/>
  <c r="G509" i="26"/>
  <c r="H509" i="26"/>
  <c r="I509" i="26"/>
  <c r="J509" i="26"/>
  <c r="D510" i="26"/>
  <c r="E510" i="26"/>
  <c r="F510" i="26"/>
  <c r="G510" i="26"/>
  <c r="H510" i="26"/>
  <c r="I510" i="26"/>
  <c r="J510" i="26"/>
  <c r="D511" i="26"/>
  <c r="E511" i="26"/>
  <c r="F511" i="26"/>
  <c r="G511" i="26"/>
  <c r="H511" i="26"/>
  <c r="I511" i="26"/>
  <c r="J511" i="26"/>
  <c r="D512" i="26"/>
  <c r="E512" i="26"/>
  <c r="F512" i="26"/>
  <c r="G512" i="26"/>
  <c r="H512" i="26"/>
  <c r="I512" i="26"/>
  <c r="J512" i="26"/>
  <c r="D513" i="26"/>
  <c r="E513" i="26"/>
  <c r="F513" i="26"/>
  <c r="G513" i="26"/>
  <c r="H513" i="26"/>
  <c r="I513" i="26"/>
  <c r="J513" i="26"/>
  <c r="D514" i="26"/>
  <c r="E514" i="26"/>
  <c r="F514" i="26"/>
  <c r="G514" i="26"/>
  <c r="H514" i="26"/>
  <c r="I514" i="26"/>
  <c r="J514" i="26"/>
  <c r="D515" i="26"/>
  <c r="E515" i="26"/>
  <c r="F515" i="26"/>
  <c r="G515" i="26"/>
  <c r="H515" i="26"/>
  <c r="I515" i="26"/>
  <c r="J515" i="26"/>
  <c r="D516" i="26"/>
  <c r="E516" i="26"/>
  <c r="F516" i="26"/>
  <c r="G516" i="26"/>
  <c r="H516" i="26"/>
  <c r="I516" i="26"/>
  <c r="J516" i="26"/>
  <c r="D517" i="26"/>
  <c r="E517" i="26"/>
  <c r="F517" i="26"/>
  <c r="G517" i="26"/>
  <c r="H517" i="26"/>
  <c r="I517" i="26"/>
  <c r="J517" i="26"/>
  <c r="D518" i="26"/>
  <c r="E518" i="26"/>
  <c r="F518" i="26"/>
  <c r="G518" i="26"/>
  <c r="H518" i="26"/>
  <c r="I518" i="26"/>
  <c r="J518" i="26"/>
  <c r="D519" i="26"/>
  <c r="E519" i="26"/>
  <c r="F519" i="26"/>
  <c r="G519" i="26"/>
  <c r="H519" i="26"/>
  <c r="I519" i="26"/>
  <c r="J519" i="26"/>
  <c r="D520" i="26"/>
  <c r="E520" i="26"/>
  <c r="F520" i="26"/>
  <c r="G520" i="26"/>
  <c r="H520" i="26"/>
  <c r="I520" i="26"/>
  <c r="J520" i="26"/>
  <c r="D521" i="26"/>
  <c r="E521" i="26"/>
  <c r="F521" i="26"/>
  <c r="G521" i="26"/>
  <c r="H521" i="26"/>
  <c r="I521" i="26"/>
  <c r="J521" i="26"/>
  <c r="D522" i="26"/>
  <c r="E522" i="26"/>
  <c r="F522" i="26"/>
  <c r="G522" i="26"/>
  <c r="H522" i="26"/>
  <c r="I522" i="26"/>
  <c r="J522" i="26"/>
  <c r="D523" i="26"/>
  <c r="E523" i="26"/>
  <c r="F523" i="26"/>
  <c r="G523" i="26"/>
  <c r="H523" i="26"/>
  <c r="I523" i="26"/>
  <c r="J523" i="26"/>
  <c r="D524" i="26"/>
  <c r="E524" i="26"/>
  <c r="F524" i="26"/>
  <c r="G524" i="26"/>
  <c r="H524" i="26"/>
  <c r="I524" i="26"/>
  <c r="J524" i="26"/>
  <c r="D525" i="26"/>
  <c r="E525" i="26"/>
  <c r="F525" i="26"/>
  <c r="G525" i="26"/>
  <c r="H525" i="26"/>
  <c r="I525" i="26"/>
  <c r="J525" i="26"/>
  <c r="D526" i="26"/>
  <c r="E526" i="26"/>
  <c r="F526" i="26"/>
  <c r="G526" i="26"/>
  <c r="H526" i="26"/>
  <c r="I526" i="26"/>
  <c r="J526" i="26"/>
  <c r="D527" i="26"/>
  <c r="E527" i="26"/>
  <c r="F527" i="26"/>
  <c r="G527" i="26"/>
  <c r="H527" i="26"/>
  <c r="I527" i="26"/>
  <c r="J527" i="26"/>
  <c r="D528" i="26"/>
  <c r="E528" i="26"/>
  <c r="F528" i="26"/>
  <c r="G528" i="26"/>
  <c r="H528" i="26"/>
  <c r="I528" i="26"/>
  <c r="J528" i="26"/>
  <c r="D529" i="26"/>
  <c r="E529" i="26"/>
  <c r="F529" i="26"/>
  <c r="G529" i="26"/>
  <c r="H529" i="26"/>
  <c r="I529" i="26"/>
  <c r="J529" i="26"/>
  <c r="D530" i="26"/>
  <c r="E530" i="26"/>
  <c r="F530" i="26"/>
  <c r="G530" i="26"/>
  <c r="H530" i="26"/>
  <c r="I530" i="26"/>
  <c r="J530" i="26"/>
  <c r="D531" i="26"/>
  <c r="E531" i="26"/>
  <c r="F531" i="26"/>
  <c r="G531" i="26"/>
  <c r="H531" i="26"/>
  <c r="I531" i="26"/>
  <c r="J531" i="26"/>
  <c r="D532" i="26"/>
  <c r="E532" i="26"/>
  <c r="F532" i="26"/>
  <c r="G532" i="26"/>
  <c r="H532" i="26"/>
  <c r="I532" i="26"/>
  <c r="J532" i="26"/>
  <c r="D533" i="26"/>
  <c r="E533" i="26"/>
  <c r="F533" i="26"/>
  <c r="G533" i="26"/>
  <c r="H533" i="26"/>
  <c r="I533" i="26"/>
  <c r="J533" i="26"/>
  <c r="D534" i="26"/>
  <c r="E534" i="26"/>
  <c r="F534" i="26"/>
  <c r="G534" i="26"/>
  <c r="H534" i="26"/>
  <c r="I534" i="26"/>
  <c r="J534" i="26"/>
  <c r="D535" i="26"/>
  <c r="E535" i="26"/>
  <c r="F535" i="26"/>
  <c r="G535" i="26"/>
  <c r="H535" i="26"/>
  <c r="I535" i="26"/>
  <c r="J535" i="26"/>
  <c r="D536" i="26"/>
  <c r="E536" i="26"/>
  <c r="F536" i="26"/>
  <c r="G536" i="26"/>
  <c r="H536" i="26"/>
  <c r="I536" i="26"/>
  <c r="J536" i="26"/>
  <c r="D537" i="26"/>
  <c r="E537" i="26"/>
  <c r="F537" i="26"/>
  <c r="G537" i="26"/>
  <c r="H537" i="26"/>
  <c r="I537" i="26"/>
  <c r="J537" i="26"/>
  <c r="D538" i="26"/>
  <c r="E538" i="26"/>
  <c r="F538" i="26"/>
  <c r="G538" i="26"/>
  <c r="H538" i="26"/>
  <c r="I538" i="26"/>
  <c r="J538" i="26"/>
  <c r="D539" i="26"/>
  <c r="E539" i="26"/>
  <c r="F539" i="26"/>
  <c r="G539" i="26"/>
  <c r="H539" i="26"/>
  <c r="I539" i="26"/>
  <c r="J539" i="26"/>
  <c r="D540" i="26"/>
  <c r="E540" i="26"/>
  <c r="F540" i="26"/>
  <c r="G540" i="26"/>
  <c r="H540" i="26"/>
  <c r="I540" i="26"/>
  <c r="J540" i="26"/>
  <c r="D541" i="26"/>
  <c r="E541" i="26"/>
  <c r="F541" i="26"/>
  <c r="G541" i="26"/>
  <c r="H541" i="26"/>
  <c r="I541" i="26"/>
  <c r="J541" i="26"/>
  <c r="D542" i="26"/>
  <c r="E542" i="26"/>
  <c r="F542" i="26"/>
  <c r="G542" i="26"/>
  <c r="H542" i="26"/>
  <c r="I542" i="26"/>
  <c r="J542" i="26"/>
  <c r="D543" i="26"/>
  <c r="E543" i="26"/>
  <c r="F543" i="26"/>
  <c r="G543" i="26"/>
  <c r="H543" i="26"/>
  <c r="I543" i="26"/>
  <c r="J543" i="26"/>
  <c r="D544" i="26"/>
  <c r="E544" i="26"/>
  <c r="F544" i="26"/>
  <c r="G544" i="26"/>
  <c r="H544" i="26"/>
  <c r="I544" i="26"/>
  <c r="J544" i="26"/>
  <c r="D545" i="26"/>
  <c r="E545" i="26"/>
  <c r="F545" i="26"/>
  <c r="G545" i="26"/>
  <c r="H545" i="26"/>
  <c r="I545" i="26"/>
  <c r="J545" i="26"/>
  <c r="D546" i="26"/>
  <c r="E546" i="26"/>
  <c r="F546" i="26"/>
  <c r="G546" i="26"/>
  <c r="H546" i="26"/>
  <c r="I546" i="26"/>
  <c r="J546" i="26"/>
  <c r="D547" i="26"/>
  <c r="E547" i="26"/>
  <c r="F547" i="26"/>
  <c r="G547" i="26"/>
  <c r="H547" i="26"/>
  <c r="I547" i="26"/>
  <c r="J547" i="26"/>
  <c r="D548" i="26"/>
  <c r="E548" i="26"/>
  <c r="F548" i="26"/>
  <c r="G548" i="26"/>
  <c r="H548" i="26"/>
  <c r="I548" i="26"/>
  <c r="J548" i="26"/>
  <c r="D549" i="26"/>
  <c r="E549" i="26"/>
  <c r="F549" i="26"/>
  <c r="G549" i="26"/>
  <c r="H549" i="26"/>
  <c r="I549" i="26"/>
  <c r="J549" i="26"/>
  <c r="D550" i="26"/>
  <c r="E550" i="26"/>
  <c r="F550" i="26"/>
  <c r="G550" i="26"/>
  <c r="H550" i="26"/>
  <c r="I550" i="26"/>
  <c r="J550" i="26"/>
  <c r="D551" i="26"/>
  <c r="E551" i="26"/>
  <c r="F551" i="26"/>
  <c r="G551" i="26"/>
  <c r="H551" i="26"/>
  <c r="I551" i="26"/>
  <c r="J551" i="26"/>
  <c r="D552" i="26"/>
  <c r="E552" i="26"/>
  <c r="F552" i="26"/>
  <c r="G552" i="26"/>
  <c r="H552" i="26"/>
  <c r="I552" i="26"/>
  <c r="J552" i="26"/>
  <c r="D553" i="26"/>
  <c r="E553" i="26"/>
  <c r="F553" i="26"/>
  <c r="G553" i="26"/>
  <c r="H553" i="26"/>
  <c r="I553" i="26"/>
  <c r="J553" i="26"/>
  <c r="D554" i="26"/>
  <c r="E554" i="26"/>
  <c r="F554" i="26"/>
  <c r="G554" i="26"/>
  <c r="H554" i="26"/>
  <c r="I554" i="26"/>
  <c r="J554" i="26"/>
  <c r="D555" i="26"/>
  <c r="E555" i="26"/>
  <c r="F555" i="26"/>
  <c r="G555" i="26"/>
  <c r="H555" i="26"/>
  <c r="I555" i="26"/>
  <c r="J555" i="26"/>
  <c r="D556" i="26"/>
  <c r="E556" i="26"/>
  <c r="F556" i="26"/>
  <c r="G556" i="26"/>
  <c r="H556" i="26"/>
  <c r="I556" i="26"/>
  <c r="J556" i="26"/>
  <c r="D557" i="26"/>
  <c r="E557" i="26"/>
  <c r="F557" i="26"/>
  <c r="G557" i="26"/>
  <c r="H557" i="26"/>
  <c r="I557" i="26"/>
  <c r="J557" i="26"/>
  <c r="D558" i="26"/>
  <c r="E558" i="26"/>
  <c r="F558" i="26"/>
  <c r="G558" i="26"/>
  <c r="H558" i="26"/>
  <c r="I558" i="26"/>
  <c r="J558" i="26"/>
  <c r="D559" i="26"/>
  <c r="E559" i="26"/>
  <c r="F559" i="26"/>
  <c r="G559" i="26"/>
  <c r="H559" i="26"/>
  <c r="I559" i="26"/>
  <c r="J559" i="26"/>
  <c r="D560" i="26"/>
  <c r="E560" i="26"/>
  <c r="F560" i="26"/>
  <c r="G560" i="26"/>
  <c r="H560" i="26"/>
  <c r="I560" i="26"/>
  <c r="J560" i="26"/>
  <c r="D561" i="26"/>
  <c r="E561" i="26"/>
  <c r="F561" i="26"/>
  <c r="G561" i="26"/>
  <c r="H561" i="26"/>
  <c r="I561" i="26"/>
  <c r="J561" i="26"/>
  <c r="D562" i="26"/>
  <c r="E562" i="26"/>
  <c r="F562" i="26"/>
  <c r="G562" i="26"/>
  <c r="H562" i="26"/>
  <c r="I562" i="26"/>
  <c r="J562" i="26"/>
  <c r="D563" i="26"/>
  <c r="E563" i="26"/>
  <c r="F563" i="26"/>
  <c r="G563" i="26"/>
  <c r="H563" i="26"/>
  <c r="I563" i="26"/>
  <c r="J563" i="26"/>
  <c r="D564" i="26"/>
  <c r="E564" i="26"/>
  <c r="F564" i="26"/>
  <c r="G564" i="26"/>
  <c r="H564" i="26"/>
  <c r="I564" i="26"/>
  <c r="J564" i="26"/>
  <c r="D565" i="26"/>
  <c r="E565" i="26"/>
  <c r="F565" i="26"/>
  <c r="G565" i="26"/>
  <c r="H565" i="26"/>
  <c r="I565" i="26"/>
  <c r="J565" i="26"/>
  <c r="D566" i="26"/>
  <c r="E566" i="26"/>
  <c r="F566" i="26"/>
  <c r="G566" i="26"/>
  <c r="H566" i="26"/>
  <c r="I566" i="26"/>
  <c r="J566" i="26"/>
  <c r="D567" i="26"/>
  <c r="E567" i="26"/>
  <c r="F567" i="26"/>
  <c r="G567" i="26"/>
  <c r="H567" i="26"/>
  <c r="I567" i="26"/>
  <c r="J567" i="26"/>
  <c r="D568" i="26"/>
  <c r="E568" i="26"/>
  <c r="F568" i="26"/>
  <c r="G568" i="26"/>
  <c r="H568" i="26"/>
  <c r="I568" i="26"/>
  <c r="J568" i="26"/>
  <c r="D569" i="26"/>
  <c r="E569" i="26"/>
  <c r="F569" i="26"/>
  <c r="G569" i="26"/>
  <c r="H569" i="26"/>
  <c r="I569" i="26"/>
  <c r="J569" i="26"/>
  <c r="D570" i="26"/>
  <c r="E570" i="26"/>
  <c r="F570" i="26"/>
  <c r="G570" i="26"/>
  <c r="H570" i="26"/>
  <c r="I570" i="26"/>
  <c r="J570" i="26"/>
  <c r="D571" i="26"/>
  <c r="E571" i="26"/>
  <c r="F571" i="26"/>
  <c r="G571" i="26"/>
  <c r="H571" i="26"/>
  <c r="I571" i="26"/>
  <c r="J571" i="26"/>
  <c r="D572" i="26"/>
  <c r="E572" i="26"/>
  <c r="F572" i="26"/>
  <c r="G572" i="26"/>
  <c r="H572" i="26"/>
  <c r="I572" i="26"/>
  <c r="J572" i="26"/>
  <c r="D573" i="26"/>
  <c r="E573" i="26"/>
  <c r="F573" i="26"/>
  <c r="G573" i="26"/>
  <c r="H573" i="26"/>
  <c r="I573" i="26"/>
  <c r="J573" i="26"/>
  <c r="D574" i="26"/>
  <c r="E574" i="26"/>
  <c r="F574" i="26"/>
  <c r="G574" i="26"/>
  <c r="H574" i="26"/>
  <c r="I574" i="26"/>
  <c r="J574" i="26"/>
  <c r="D575" i="26"/>
  <c r="E575" i="26"/>
  <c r="F575" i="26"/>
  <c r="G575" i="26"/>
  <c r="H575" i="26"/>
  <c r="I575" i="26"/>
  <c r="J575" i="26"/>
  <c r="D576" i="26"/>
  <c r="E576" i="26"/>
  <c r="F576" i="26"/>
  <c r="G576" i="26"/>
  <c r="H576" i="26"/>
  <c r="I576" i="26"/>
  <c r="J576" i="26"/>
  <c r="D577" i="26"/>
  <c r="E577" i="26"/>
  <c r="F577" i="26"/>
  <c r="G577" i="26"/>
  <c r="H577" i="26"/>
  <c r="I577" i="26"/>
  <c r="J577" i="26"/>
  <c r="D578" i="26"/>
  <c r="E578" i="26"/>
  <c r="F578" i="26"/>
  <c r="G578" i="26"/>
  <c r="H578" i="26"/>
  <c r="I578" i="26"/>
  <c r="J578" i="26"/>
  <c r="D579" i="26"/>
  <c r="E579" i="26"/>
  <c r="F579" i="26"/>
  <c r="G579" i="26"/>
  <c r="H579" i="26"/>
  <c r="I579" i="26"/>
  <c r="J579" i="26"/>
  <c r="D580" i="26"/>
  <c r="E580" i="26"/>
  <c r="F580" i="26"/>
  <c r="G580" i="26"/>
  <c r="H580" i="26"/>
  <c r="I580" i="26"/>
  <c r="J580" i="26"/>
  <c r="D581" i="26"/>
  <c r="E581" i="26"/>
  <c r="F581" i="26"/>
  <c r="G581" i="26"/>
  <c r="H581" i="26"/>
  <c r="I581" i="26"/>
  <c r="J581" i="26"/>
  <c r="D582" i="26"/>
  <c r="E582" i="26"/>
  <c r="F582" i="26"/>
  <c r="G582" i="26"/>
  <c r="H582" i="26"/>
  <c r="I582" i="26"/>
  <c r="J582" i="26"/>
  <c r="D583" i="26"/>
  <c r="E583" i="26"/>
  <c r="F583" i="26"/>
  <c r="G583" i="26"/>
  <c r="H583" i="26"/>
  <c r="I583" i="26"/>
  <c r="J583" i="26"/>
  <c r="D584" i="26"/>
  <c r="E584" i="26"/>
  <c r="F584" i="26"/>
  <c r="G584" i="26"/>
  <c r="H584" i="26"/>
  <c r="I584" i="26"/>
  <c r="J584" i="26"/>
  <c r="D585" i="26"/>
  <c r="E585" i="26"/>
  <c r="F585" i="26"/>
  <c r="G585" i="26"/>
  <c r="H585" i="26"/>
  <c r="I585" i="26"/>
  <c r="J585" i="26"/>
  <c r="D586" i="26"/>
  <c r="E586" i="26"/>
  <c r="F586" i="26"/>
  <c r="G586" i="26"/>
  <c r="H586" i="26"/>
  <c r="I586" i="26"/>
  <c r="J586" i="26"/>
  <c r="D587" i="26"/>
  <c r="E587" i="26"/>
  <c r="F587" i="26"/>
  <c r="G587" i="26"/>
  <c r="H587" i="26"/>
  <c r="I587" i="26"/>
  <c r="J587" i="26"/>
  <c r="D588" i="26"/>
  <c r="E588" i="26"/>
  <c r="F588" i="26"/>
  <c r="G588" i="26"/>
  <c r="H588" i="26"/>
  <c r="I588" i="26"/>
  <c r="J588" i="26"/>
  <c r="D589" i="26"/>
  <c r="E589" i="26"/>
  <c r="F589" i="26"/>
  <c r="G589" i="26"/>
  <c r="H589" i="26"/>
  <c r="I589" i="26"/>
  <c r="J589" i="26"/>
  <c r="D590" i="26"/>
  <c r="E590" i="26"/>
  <c r="F590" i="26"/>
  <c r="G590" i="26"/>
  <c r="H590" i="26"/>
  <c r="I590" i="26"/>
  <c r="J590" i="26"/>
  <c r="D591" i="26"/>
  <c r="E591" i="26"/>
  <c r="F591" i="26"/>
  <c r="G591" i="26"/>
  <c r="H591" i="26"/>
  <c r="I591" i="26"/>
  <c r="J591" i="26"/>
  <c r="D592" i="26"/>
  <c r="E592" i="26"/>
  <c r="F592" i="26"/>
  <c r="G592" i="26"/>
  <c r="H592" i="26"/>
  <c r="I592" i="26"/>
  <c r="J592" i="26"/>
  <c r="D593" i="26"/>
  <c r="E593" i="26"/>
  <c r="F593" i="26"/>
  <c r="G593" i="26"/>
  <c r="H593" i="26"/>
  <c r="I593" i="26"/>
  <c r="J593" i="26"/>
  <c r="D594" i="26"/>
  <c r="E594" i="26"/>
  <c r="F594" i="26"/>
  <c r="G594" i="26"/>
  <c r="H594" i="26"/>
  <c r="I594" i="26"/>
  <c r="J594" i="26"/>
  <c r="D595" i="26"/>
  <c r="E595" i="26"/>
  <c r="F595" i="26"/>
  <c r="G595" i="26"/>
  <c r="H595" i="26"/>
  <c r="I595" i="26"/>
  <c r="J595" i="26"/>
  <c r="D596" i="26"/>
  <c r="E596" i="26"/>
  <c r="F596" i="26"/>
  <c r="G596" i="26"/>
  <c r="H596" i="26"/>
  <c r="I596" i="26"/>
  <c r="J596" i="26"/>
  <c r="D597" i="26"/>
  <c r="E597" i="26"/>
  <c r="F597" i="26"/>
  <c r="G597" i="26"/>
  <c r="H597" i="26"/>
  <c r="I597" i="26"/>
  <c r="J597" i="26"/>
  <c r="D598" i="26"/>
  <c r="E598" i="26"/>
  <c r="F598" i="26"/>
  <c r="G598" i="26"/>
  <c r="H598" i="26"/>
  <c r="I598" i="26"/>
  <c r="J598" i="26"/>
  <c r="D599" i="26"/>
  <c r="E599" i="26"/>
  <c r="F599" i="26"/>
  <c r="G599" i="26"/>
  <c r="H599" i="26"/>
  <c r="I599" i="26"/>
  <c r="J599" i="26"/>
  <c r="D600" i="26"/>
  <c r="E600" i="26"/>
  <c r="F600" i="26"/>
  <c r="G600" i="26"/>
  <c r="H600" i="26"/>
  <c r="I600" i="26"/>
  <c r="J600" i="26"/>
  <c r="D601" i="26"/>
  <c r="E601" i="26"/>
  <c r="F601" i="26"/>
  <c r="G601" i="26"/>
  <c r="H601" i="26"/>
  <c r="I601" i="26"/>
  <c r="J601" i="26"/>
  <c r="D602" i="26"/>
  <c r="E602" i="26"/>
  <c r="F602" i="26"/>
  <c r="G602" i="26"/>
  <c r="H602" i="26"/>
  <c r="I602" i="26"/>
  <c r="J602" i="26"/>
  <c r="D603" i="26"/>
  <c r="E603" i="26"/>
  <c r="F603" i="26"/>
  <c r="G603" i="26"/>
  <c r="H603" i="26"/>
  <c r="I603" i="26"/>
  <c r="J603" i="26"/>
  <c r="D604" i="26"/>
  <c r="E604" i="26"/>
  <c r="F604" i="26"/>
  <c r="G604" i="26"/>
  <c r="H604" i="26"/>
  <c r="I604" i="26"/>
  <c r="J604" i="26"/>
  <c r="D605" i="26"/>
  <c r="E605" i="26"/>
  <c r="F605" i="26"/>
  <c r="G605" i="26"/>
  <c r="H605" i="26"/>
  <c r="I605" i="26"/>
  <c r="J605" i="26"/>
  <c r="D606" i="26"/>
  <c r="E606" i="26"/>
  <c r="F606" i="26"/>
  <c r="G606" i="26"/>
  <c r="H606" i="26"/>
  <c r="I606" i="26"/>
  <c r="J606" i="26"/>
  <c r="D607" i="26"/>
  <c r="E607" i="26"/>
  <c r="F607" i="26"/>
  <c r="G607" i="26"/>
  <c r="H607" i="26"/>
  <c r="I607" i="26"/>
  <c r="J607" i="26"/>
  <c r="D608" i="26"/>
  <c r="E608" i="26"/>
  <c r="F608" i="26"/>
  <c r="G608" i="26"/>
  <c r="H608" i="26"/>
  <c r="I608" i="26"/>
  <c r="J608" i="26"/>
  <c r="D609" i="26"/>
  <c r="E609" i="26"/>
  <c r="F609" i="26"/>
  <c r="G609" i="26"/>
  <c r="H609" i="26"/>
  <c r="I609" i="26"/>
  <c r="J609" i="26"/>
  <c r="D610" i="26"/>
  <c r="E610" i="26"/>
  <c r="F610" i="26"/>
  <c r="G610" i="26"/>
  <c r="H610" i="26"/>
  <c r="I610" i="26"/>
  <c r="J610" i="26"/>
  <c r="D611" i="26"/>
  <c r="E611" i="26"/>
  <c r="F611" i="26"/>
  <c r="G611" i="26"/>
  <c r="H611" i="26"/>
  <c r="I611" i="26"/>
  <c r="J611" i="26"/>
  <c r="D612" i="26"/>
  <c r="E612" i="26"/>
  <c r="F612" i="26"/>
  <c r="G612" i="26"/>
  <c r="H612" i="26"/>
  <c r="I612" i="26"/>
  <c r="J612" i="26"/>
  <c r="D613" i="26"/>
  <c r="E613" i="26"/>
  <c r="F613" i="26"/>
  <c r="G613" i="26"/>
  <c r="H613" i="26"/>
  <c r="I613" i="26"/>
  <c r="J613" i="26"/>
  <c r="D614" i="26"/>
  <c r="E614" i="26"/>
  <c r="F614" i="26"/>
  <c r="G614" i="26"/>
  <c r="H614" i="26"/>
  <c r="I614" i="26"/>
  <c r="J614" i="26"/>
  <c r="D615" i="26"/>
  <c r="E615" i="26"/>
  <c r="F615" i="26"/>
  <c r="G615" i="26"/>
  <c r="H615" i="26"/>
  <c r="I615" i="26"/>
  <c r="J615" i="26"/>
  <c r="D616" i="26"/>
  <c r="E616" i="26"/>
  <c r="F616" i="26"/>
  <c r="G616" i="26"/>
  <c r="H616" i="26"/>
  <c r="I616" i="26"/>
  <c r="J616" i="26"/>
  <c r="D617" i="26"/>
  <c r="E617" i="26"/>
  <c r="F617" i="26"/>
  <c r="G617" i="26"/>
  <c r="H617" i="26"/>
  <c r="I617" i="26"/>
  <c r="J617" i="26"/>
  <c r="D618" i="26"/>
  <c r="E618" i="26"/>
  <c r="F618" i="26"/>
  <c r="G618" i="26"/>
  <c r="H618" i="26"/>
  <c r="I618" i="26"/>
  <c r="J618" i="26"/>
  <c r="D619" i="26"/>
  <c r="E619" i="26"/>
  <c r="F619" i="26"/>
  <c r="G619" i="26"/>
  <c r="H619" i="26"/>
  <c r="I619" i="26"/>
  <c r="J619" i="26"/>
  <c r="D620" i="26"/>
  <c r="E620" i="26"/>
  <c r="F620" i="26"/>
  <c r="G620" i="26"/>
  <c r="H620" i="26"/>
  <c r="I620" i="26"/>
  <c r="J620" i="26"/>
  <c r="D621" i="26"/>
  <c r="E621" i="26"/>
  <c r="F621" i="26"/>
  <c r="G621" i="26"/>
  <c r="H621" i="26"/>
  <c r="I621" i="26"/>
  <c r="J621" i="26"/>
  <c r="D622" i="26"/>
  <c r="E622" i="26"/>
  <c r="F622" i="26"/>
  <c r="G622" i="26"/>
  <c r="H622" i="26"/>
  <c r="I622" i="26"/>
  <c r="J622" i="26"/>
  <c r="D623" i="26"/>
  <c r="E623" i="26"/>
  <c r="F623" i="26"/>
  <c r="G623" i="26"/>
  <c r="H623" i="26"/>
  <c r="I623" i="26"/>
  <c r="J623" i="26"/>
  <c r="D624" i="26"/>
  <c r="E624" i="26"/>
  <c r="F624" i="26"/>
  <c r="G624" i="26"/>
  <c r="H624" i="26"/>
  <c r="I624" i="26"/>
  <c r="J624" i="26"/>
  <c r="D625" i="26"/>
  <c r="E625" i="26"/>
  <c r="F625" i="26"/>
  <c r="G625" i="26"/>
  <c r="H625" i="26"/>
  <c r="I625" i="26"/>
  <c r="J625" i="26"/>
  <c r="D626" i="26"/>
  <c r="E626" i="26"/>
  <c r="F626" i="26"/>
  <c r="G626" i="26"/>
  <c r="H626" i="26"/>
  <c r="I626" i="26"/>
  <c r="J626" i="26"/>
  <c r="D627" i="26"/>
  <c r="E627" i="26"/>
  <c r="F627" i="26"/>
  <c r="G627" i="26"/>
  <c r="H627" i="26"/>
  <c r="I627" i="26"/>
  <c r="J627" i="26"/>
  <c r="D628" i="26"/>
  <c r="E628" i="26"/>
  <c r="F628" i="26"/>
  <c r="G628" i="26"/>
  <c r="H628" i="26"/>
  <c r="I628" i="26"/>
  <c r="J628" i="26"/>
  <c r="D629" i="26"/>
  <c r="E629" i="26"/>
  <c r="F629" i="26"/>
  <c r="G629" i="26"/>
  <c r="H629" i="26"/>
  <c r="I629" i="26"/>
  <c r="J629" i="26"/>
  <c r="D630" i="26"/>
  <c r="E630" i="26"/>
  <c r="F630" i="26"/>
  <c r="G630" i="26"/>
  <c r="H630" i="26"/>
  <c r="I630" i="26"/>
  <c r="J630" i="26"/>
  <c r="D631" i="26"/>
  <c r="E631" i="26"/>
  <c r="F631" i="26"/>
  <c r="G631" i="26"/>
  <c r="H631" i="26"/>
  <c r="I631" i="26"/>
  <c r="J631" i="26"/>
  <c r="D632" i="26"/>
  <c r="E632" i="26"/>
  <c r="F632" i="26"/>
  <c r="G632" i="26"/>
  <c r="H632" i="26"/>
  <c r="I632" i="26"/>
  <c r="J632" i="26"/>
  <c r="D633" i="26"/>
  <c r="E633" i="26"/>
  <c r="F633" i="26"/>
  <c r="G633" i="26"/>
  <c r="H633" i="26"/>
  <c r="I633" i="26"/>
  <c r="J633" i="26"/>
  <c r="D634" i="26"/>
  <c r="E634" i="26"/>
  <c r="F634" i="26"/>
  <c r="G634" i="26"/>
  <c r="H634" i="26"/>
  <c r="I634" i="26"/>
  <c r="J634" i="26"/>
  <c r="D635" i="26"/>
  <c r="E635" i="26"/>
  <c r="F635" i="26"/>
  <c r="G635" i="26"/>
  <c r="H635" i="26"/>
  <c r="I635" i="26"/>
  <c r="J635" i="26"/>
  <c r="D636" i="26"/>
  <c r="E636" i="26"/>
  <c r="F636" i="26"/>
  <c r="G636" i="26"/>
  <c r="H636" i="26"/>
  <c r="I636" i="26"/>
  <c r="J636" i="26"/>
  <c r="D637" i="26"/>
  <c r="E637" i="26"/>
  <c r="F637" i="26"/>
  <c r="G637" i="26"/>
  <c r="H637" i="26"/>
  <c r="I637" i="26"/>
  <c r="J637" i="26"/>
  <c r="D638" i="26"/>
  <c r="E638" i="26"/>
  <c r="F638" i="26"/>
  <c r="G638" i="26"/>
  <c r="H638" i="26"/>
  <c r="I638" i="26"/>
  <c r="J638" i="26"/>
  <c r="D639" i="26"/>
  <c r="E639" i="26"/>
  <c r="F639" i="26"/>
  <c r="G639" i="26"/>
  <c r="H639" i="26"/>
  <c r="I639" i="26"/>
  <c r="J639" i="26"/>
  <c r="D640" i="26"/>
  <c r="E640" i="26"/>
  <c r="F640" i="26"/>
  <c r="G640" i="26"/>
  <c r="H640" i="26"/>
  <c r="I640" i="26"/>
  <c r="J640" i="26"/>
  <c r="D641" i="26"/>
  <c r="E641" i="26"/>
  <c r="F641" i="26"/>
  <c r="G641" i="26"/>
  <c r="H641" i="26"/>
  <c r="I641" i="26"/>
  <c r="J641" i="26"/>
  <c r="D642" i="26"/>
  <c r="E642" i="26"/>
  <c r="F642" i="26"/>
  <c r="G642" i="26"/>
  <c r="H642" i="26"/>
  <c r="I642" i="26"/>
  <c r="J642" i="26"/>
  <c r="D643" i="26"/>
  <c r="E643" i="26"/>
  <c r="F643" i="26"/>
  <c r="G643" i="26"/>
  <c r="H643" i="26"/>
  <c r="I643" i="26"/>
  <c r="J643" i="26"/>
  <c r="D644" i="26"/>
  <c r="E644" i="26"/>
  <c r="F644" i="26"/>
  <c r="G644" i="26"/>
  <c r="H644" i="26"/>
  <c r="I644" i="26"/>
  <c r="J644" i="26"/>
  <c r="D645" i="26"/>
  <c r="E645" i="26"/>
  <c r="F645" i="26"/>
  <c r="G645" i="26"/>
  <c r="H645" i="26"/>
  <c r="I645" i="26"/>
  <c r="J645" i="26"/>
  <c r="D646" i="26"/>
  <c r="E646" i="26"/>
  <c r="F646" i="26"/>
  <c r="G646" i="26"/>
  <c r="H646" i="26"/>
  <c r="I646" i="26"/>
  <c r="J646" i="26"/>
  <c r="D647" i="26"/>
  <c r="E647" i="26"/>
  <c r="F647" i="26"/>
  <c r="G647" i="26"/>
  <c r="H647" i="26"/>
  <c r="I647" i="26"/>
  <c r="J647" i="26"/>
  <c r="D648" i="26"/>
  <c r="E648" i="26"/>
  <c r="F648" i="26"/>
  <c r="G648" i="26"/>
  <c r="H648" i="26"/>
  <c r="I648" i="26"/>
  <c r="J648" i="26"/>
  <c r="D649" i="26"/>
  <c r="E649" i="26"/>
  <c r="F649" i="26"/>
  <c r="G649" i="26"/>
  <c r="H649" i="26"/>
  <c r="I649" i="26"/>
  <c r="J649" i="26"/>
  <c r="D650" i="26"/>
  <c r="E650" i="26"/>
  <c r="F650" i="26"/>
  <c r="G650" i="26"/>
  <c r="H650" i="26"/>
  <c r="I650" i="26"/>
  <c r="J650" i="26"/>
  <c r="D651" i="26"/>
  <c r="E651" i="26"/>
  <c r="F651" i="26"/>
  <c r="G651" i="26"/>
  <c r="H651" i="26"/>
  <c r="I651" i="26"/>
  <c r="J651" i="26"/>
  <c r="D652" i="26"/>
  <c r="E652" i="26"/>
  <c r="F652" i="26"/>
  <c r="G652" i="26"/>
  <c r="H652" i="26"/>
  <c r="I652" i="26"/>
  <c r="J652" i="26"/>
  <c r="D653" i="26"/>
  <c r="E653" i="26"/>
  <c r="F653" i="26"/>
  <c r="G653" i="26"/>
  <c r="H653" i="26"/>
  <c r="I653" i="26"/>
  <c r="J653" i="26"/>
  <c r="D654" i="26"/>
  <c r="E654" i="26"/>
  <c r="F654" i="26"/>
  <c r="G654" i="26"/>
  <c r="H654" i="26"/>
  <c r="I654" i="26"/>
  <c r="J654" i="26"/>
  <c r="D655" i="26"/>
  <c r="E655" i="26"/>
  <c r="F655" i="26"/>
  <c r="G655" i="26"/>
  <c r="H655" i="26"/>
  <c r="I655" i="26"/>
  <c r="J655" i="26"/>
  <c r="D656" i="26"/>
  <c r="E656" i="26"/>
  <c r="F656" i="26"/>
  <c r="G656" i="26"/>
  <c r="H656" i="26"/>
  <c r="I656" i="26"/>
  <c r="J656" i="26"/>
  <c r="D657" i="26"/>
  <c r="E657" i="26"/>
  <c r="F657" i="26"/>
  <c r="G657" i="26"/>
  <c r="H657" i="26"/>
  <c r="I657" i="26"/>
  <c r="J657" i="26"/>
  <c r="D658" i="26"/>
  <c r="E658" i="26"/>
  <c r="F658" i="26"/>
  <c r="G658" i="26"/>
  <c r="H658" i="26"/>
  <c r="I658" i="26"/>
  <c r="J658" i="26"/>
  <c r="D659" i="26"/>
  <c r="E659" i="26"/>
  <c r="F659" i="26"/>
  <c r="G659" i="26"/>
  <c r="H659" i="26"/>
  <c r="I659" i="26"/>
  <c r="J659" i="26"/>
  <c r="D660" i="26"/>
  <c r="E660" i="26"/>
  <c r="F660" i="26"/>
  <c r="G660" i="26"/>
  <c r="H660" i="26"/>
  <c r="I660" i="26"/>
  <c r="J660" i="26"/>
  <c r="D661" i="26"/>
  <c r="E661" i="26"/>
  <c r="F661" i="26"/>
  <c r="G661" i="26"/>
  <c r="H661" i="26"/>
  <c r="I661" i="26"/>
  <c r="J661" i="26"/>
  <c r="D662" i="26"/>
  <c r="E662" i="26"/>
  <c r="F662" i="26"/>
  <c r="G662" i="26"/>
  <c r="H662" i="26"/>
  <c r="I662" i="26"/>
  <c r="J662" i="26"/>
  <c r="D663" i="26"/>
  <c r="E663" i="26"/>
  <c r="F663" i="26"/>
  <c r="G663" i="26"/>
  <c r="H663" i="26"/>
  <c r="I663" i="26"/>
  <c r="J663" i="26"/>
  <c r="D664" i="26"/>
  <c r="E664" i="26"/>
  <c r="F664" i="26"/>
  <c r="G664" i="26"/>
  <c r="H664" i="26"/>
  <c r="I664" i="26"/>
  <c r="J664" i="26"/>
  <c r="D665" i="26"/>
  <c r="E665" i="26"/>
  <c r="F665" i="26"/>
  <c r="G665" i="26"/>
  <c r="H665" i="26"/>
  <c r="I665" i="26"/>
  <c r="J665" i="26"/>
  <c r="D666" i="26"/>
  <c r="E666" i="26"/>
  <c r="F666" i="26"/>
  <c r="G666" i="26"/>
  <c r="H666" i="26"/>
  <c r="I666" i="26"/>
  <c r="J666" i="26"/>
  <c r="D667" i="26"/>
  <c r="E667" i="26"/>
  <c r="F667" i="26"/>
  <c r="G667" i="26"/>
  <c r="H667" i="26"/>
  <c r="I667" i="26"/>
  <c r="J667" i="26"/>
  <c r="D668" i="26"/>
  <c r="E668" i="26"/>
  <c r="F668" i="26"/>
  <c r="G668" i="26"/>
  <c r="H668" i="26"/>
  <c r="I668" i="26"/>
  <c r="J668" i="26"/>
  <c r="D669" i="26"/>
  <c r="E669" i="26"/>
  <c r="F669" i="26"/>
  <c r="G669" i="26"/>
  <c r="H669" i="26"/>
  <c r="I669" i="26"/>
  <c r="J669" i="26"/>
  <c r="D670" i="26"/>
  <c r="E670" i="26"/>
  <c r="F670" i="26"/>
  <c r="G670" i="26"/>
  <c r="H670" i="26"/>
  <c r="I670" i="26"/>
  <c r="J670" i="26"/>
  <c r="D671" i="26"/>
  <c r="E671" i="26"/>
  <c r="F671" i="26"/>
  <c r="G671" i="26"/>
  <c r="H671" i="26"/>
  <c r="I671" i="26"/>
  <c r="J671" i="26"/>
  <c r="D672" i="26"/>
  <c r="E672" i="26"/>
  <c r="F672" i="26"/>
  <c r="G672" i="26"/>
  <c r="H672" i="26"/>
  <c r="I672" i="26"/>
  <c r="J672" i="26"/>
  <c r="D673" i="26"/>
  <c r="E673" i="26"/>
  <c r="F673" i="26"/>
  <c r="G673" i="26"/>
  <c r="H673" i="26"/>
  <c r="I673" i="26"/>
  <c r="J673" i="26"/>
  <c r="D674" i="26"/>
  <c r="E674" i="26"/>
  <c r="F674" i="26"/>
  <c r="G674" i="26"/>
  <c r="H674" i="26"/>
  <c r="I674" i="26"/>
  <c r="J674" i="26"/>
  <c r="D675" i="26"/>
  <c r="E675" i="26"/>
  <c r="F675" i="26"/>
  <c r="G675" i="26"/>
  <c r="H675" i="26"/>
  <c r="I675" i="26"/>
  <c r="J675" i="26"/>
  <c r="D676" i="26"/>
  <c r="E676" i="26"/>
  <c r="F676" i="26"/>
  <c r="G676" i="26"/>
  <c r="H676" i="26"/>
  <c r="I676" i="26"/>
  <c r="J676" i="26"/>
  <c r="D677" i="26"/>
  <c r="E677" i="26"/>
  <c r="F677" i="26"/>
  <c r="G677" i="26"/>
  <c r="H677" i="26"/>
  <c r="I677" i="26"/>
  <c r="J677" i="26"/>
  <c r="D678" i="26"/>
  <c r="E678" i="26"/>
  <c r="F678" i="26"/>
  <c r="G678" i="26"/>
  <c r="H678" i="26"/>
  <c r="I678" i="26"/>
  <c r="J678" i="26"/>
  <c r="D679" i="26"/>
  <c r="E679" i="26"/>
  <c r="F679" i="26"/>
  <c r="G679" i="26"/>
  <c r="H679" i="26"/>
  <c r="I679" i="26"/>
  <c r="J679" i="26"/>
  <c r="D680" i="26"/>
  <c r="E680" i="26"/>
  <c r="F680" i="26"/>
  <c r="G680" i="26"/>
  <c r="H680" i="26"/>
  <c r="I680" i="26"/>
  <c r="J680" i="26"/>
  <c r="D681" i="26"/>
  <c r="E681" i="26"/>
  <c r="F681" i="26"/>
  <c r="G681" i="26"/>
  <c r="H681" i="26"/>
  <c r="I681" i="26"/>
  <c r="J681" i="26"/>
  <c r="D682" i="26"/>
  <c r="E682" i="26"/>
  <c r="F682" i="26"/>
  <c r="G682" i="26"/>
  <c r="H682" i="26"/>
  <c r="I682" i="26"/>
  <c r="J682" i="26"/>
  <c r="D683" i="26"/>
  <c r="E683" i="26"/>
  <c r="F683" i="26"/>
  <c r="G683" i="26"/>
  <c r="H683" i="26"/>
  <c r="I683" i="26"/>
  <c r="J683" i="26"/>
  <c r="D684" i="26"/>
  <c r="E684" i="26"/>
  <c r="F684" i="26"/>
  <c r="G684" i="26"/>
  <c r="H684" i="26"/>
  <c r="I684" i="26"/>
  <c r="J684" i="26"/>
  <c r="D685" i="26"/>
  <c r="E685" i="26"/>
  <c r="F685" i="26"/>
  <c r="G685" i="26"/>
  <c r="H685" i="26"/>
  <c r="I685" i="26"/>
  <c r="J685" i="26"/>
  <c r="D686" i="26"/>
  <c r="E686" i="26"/>
  <c r="F686" i="26"/>
  <c r="G686" i="26"/>
  <c r="H686" i="26"/>
  <c r="I686" i="26"/>
  <c r="J686" i="26"/>
  <c r="D687" i="26"/>
  <c r="E687" i="26"/>
  <c r="F687" i="26"/>
  <c r="G687" i="26"/>
  <c r="H687" i="26"/>
  <c r="I687" i="26"/>
  <c r="J687" i="26"/>
  <c r="D688" i="26"/>
  <c r="E688" i="26"/>
  <c r="F688" i="26"/>
  <c r="G688" i="26"/>
  <c r="H688" i="26"/>
  <c r="I688" i="26"/>
  <c r="J688" i="26"/>
  <c r="D689" i="26"/>
  <c r="E689" i="26"/>
  <c r="F689" i="26"/>
  <c r="G689" i="26"/>
  <c r="H689" i="26"/>
  <c r="I689" i="26"/>
  <c r="J689" i="26"/>
  <c r="D690" i="26"/>
  <c r="E690" i="26"/>
  <c r="F690" i="26"/>
  <c r="G690" i="26"/>
  <c r="H690" i="26"/>
  <c r="I690" i="26"/>
  <c r="J690" i="26"/>
  <c r="D691" i="26"/>
  <c r="E691" i="26"/>
  <c r="F691" i="26"/>
  <c r="G691" i="26"/>
  <c r="H691" i="26"/>
  <c r="I691" i="26"/>
  <c r="J691" i="26"/>
  <c r="D692" i="26"/>
  <c r="E692" i="26"/>
  <c r="F692" i="26"/>
  <c r="G692" i="26"/>
  <c r="H692" i="26"/>
  <c r="I692" i="26"/>
  <c r="J692" i="26"/>
  <c r="D693" i="26"/>
  <c r="E693" i="26"/>
  <c r="F693" i="26"/>
  <c r="G693" i="26"/>
  <c r="H693" i="26"/>
  <c r="I693" i="26"/>
  <c r="J693" i="26"/>
  <c r="D694" i="26"/>
  <c r="E694" i="26"/>
  <c r="F694" i="26"/>
  <c r="G694" i="26"/>
  <c r="H694" i="26"/>
  <c r="I694" i="26"/>
  <c r="J694" i="26"/>
  <c r="D695" i="26"/>
  <c r="E695" i="26"/>
  <c r="F695" i="26"/>
  <c r="G695" i="26"/>
  <c r="H695" i="26"/>
  <c r="I695" i="26"/>
  <c r="J695" i="26"/>
  <c r="D696" i="26"/>
  <c r="E696" i="26"/>
  <c r="F696" i="26"/>
  <c r="G696" i="26"/>
  <c r="H696" i="26"/>
  <c r="I696" i="26"/>
  <c r="J696" i="26"/>
  <c r="D697" i="26"/>
  <c r="E697" i="26"/>
  <c r="F697" i="26"/>
  <c r="G697" i="26"/>
  <c r="H697" i="26"/>
  <c r="I697" i="26"/>
  <c r="J697" i="26"/>
  <c r="D698" i="26"/>
  <c r="E698" i="26"/>
  <c r="F698" i="26"/>
  <c r="G698" i="26"/>
  <c r="H698" i="26"/>
  <c r="I698" i="26"/>
  <c r="J698" i="26"/>
  <c r="D699" i="26"/>
  <c r="E699" i="26"/>
  <c r="F699" i="26"/>
  <c r="G699" i="26"/>
  <c r="H699" i="26"/>
  <c r="I699" i="26"/>
  <c r="J699" i="26"/>
  <c r="D700" i="26"/>
  <c r="E700" i="26"/>
  <c r="F700" i="26"/>
  <c r="G700" i="26"/>
  <c r="H700" i="26"/>
  <c r="I700" i="26"/>
  <c r="J700" i="26"/>
  <c r="D701" i="26"/>
  <c r="E701" i="26"/>
  <c r="F701" i="26"/>
  <c r="G701" i="26"/>
  <c r="H701" i="26"/>
  <c r="I701" i="26"/>
  <c r="J701" i="26"/>
  <c r="D702" i="26"/>
  <c r="E702" i="26"/>
  <c r="F702" i="26"/>
  <c r="G702" i="26"/>
  <c r="H702" i="26"/>
  <c r="I702" i="26"/>
  <c r="J702" i="26"/>
  <c r="D703" i="26"/>
  <c r="E703" i="26"/>
  <c r="F703" i="26"/>
  <c r="G703" i="26"/>
  <c r="H703" i="26"/>
  <c r="I703" i="26"/>
  <c r="J703" i="26"/>
  <c r="D704" i="26"/>
  <c r="E704" i="26"/>
  <c r="F704" i="26"/>
  <c r="G704" i="26"/>
  <c r="H704" i="26"/>
  <c r="I704" i="26"/>
  <c r="J704" i="26"/>
  <c r="D705" i="26"/>
  <c r="E705" i="26"/>
  <c r="F705" i="26"/>
  <c r="G705" i="26"/>
  <c r="H705" i="26"/>
  <c r="I705" i="26"/>
  <c r="J705" i="26"/>
  <c r="D706" i="26"/>
  <c r="E706" i="26"/>
  <c r="F706" i="26"/>
  <c r="G706" i="26"/>
  <c r="H706" i="26"/>
  <c r="I706" i="26"/>
  <c r="J706" i="26"/>
  <c r="D707" i="26"/>
  <c r="E707" i="26"/>
  <c r="F707" i="26"/>
  <c r="G707" i="26"/>
  <c r="H707" i="26"/>
  <c r="I707" i="26"/>
  <c r="J707" i="26"/>
  <c r="D708" i="26"/>
  <c r="E708" i="26"/>
  <c r="F708" i="26"/>
  <c r="G708" i="26"/>
  <c r="H708" i="26"/>
  <c r="I708" i="26"/>
  <c r="J708" i="26"/>
  <c r="D709" i="26"/>
  <c r="E709" i="26"/>
  <c r="F709" i="26"/>
  <c r="G709" i="26"/>
  <c r="H709" i="26"/>
  <c r="I709" i="26"/>
  <c r="J709" i="26"/>
  <c r="D710" i="26"/>
  <c r="E710" i="26"/>
  <c r="F710" i="26"/>
  <c r="G710" i="26"/>
  <c r="H710" i="26"/>
  <c r="I710" i="26"/>
  <c r="J710" i="26"/>
  <c r="D711" i="26"/>
  <c r="E711" i="26"/>
  <c r="F711" i="26"/>
  <c r="G711" i="26"/>
  <c r="H711" i="26"/>
  <c r="I711" i="26"/>
  <c r="J711" i="26"/>
  <c r="D712" i="26"/>
  <c r="E712" i="26"/>
  <c r="F712" i="26"/>
  <c r="G712" i="26"/>
  <c r="H712" i="26"/>
  <c r="I712" i="26"/>
  <c r="J712" i="26"/>
  <c r="D713" i="26"/>
  <c r="E713" i="26"/>
  <c r="F713" i="26"/>
  <c r="G713" i="26"/>
  <c r="H713" i="26"/>
  <c r="I713" i="26"/>
  <c r="J713" i="26"/>
  <c r="D714" i="26"/>
  <c r="E714" i="26"/>
  <c r="F714" i="26"/>
  <c r="G714" i="26"/>
  <c r="H714" i="26"/>
  <c r="I714" i="26"/>
  <c r="J714" i="26"/>
  <c r="D715" i="26"/>
  <c r="E715" i="26"/>
  <c r="F715" i="26"/>
  <c r="G715" i="26"/>
  <c r="H715" i="26"/>
  <c r="I715" i="26"/>
  <c r="J715" i="26"/>
  <c r="D716" i="26"/>
  <c r="E716" i="26"/>
  <c r="F716" i="26"/>
  <c r="G716" i="26"/>
  <c r="H716" i="26"/>
  <c r="I716" i="26"/>
  <c r="J716" i="26"/>
  <c r="D717" i="26"/>
  <c r="E717" i="26"/>
  <c r="F717" i="26"/>
  <c r="G717" i="26"/>
  <c r="H717" i="26"/>
  <c r="I717" i="26"/>
  <c r="J717" i="26"/>
  <c r="D718" i="26"/>
  <c r="E718" i="26"/>
  <c r="F718" i="26"/>
  <c r="G718" i="26"/>
  <c r="H718" i="26"/>
  <c r="I718" i="26"/>
  <c r="J718" i="26"/>
  <c r="D719" i="26"/>
  <c r="E719" i="26"/>
  <c r="F719" i="26"/>
  <c r="G719" i="26"/>
  <c r="H719" i="26"/>
  <c r="I719" i="26"/>
  <c r="J719" i="26"/>
  <c r="D720" i="26"/>
  <c r="E720" i="26"/>
  <c r="F720" i="26"/>
  <c r="G720" i="26"/>
  <c r="H720" i="26"/>
  <c r="I720" i="26"/>
  <c r="J720" i="26"/>
  <c r="D721" i="26"/>
  <c r="E721" i="26"/>
  <c r="F721" i="26"/>
  <c r="G721" i="26"/>
  <c r="H721" i="26"/>
  <c r="I721" i="26"/>
  <c r="J721" i="26"/>
  <c r="D722" i="26"/>
  <c r="E722" i="26"/>
  <c r="F722" i="26"/>
  <c r="G722" i="26"/>
  <c r="H722" i="26"/>
  <c r="I722" i="26"/>
  <c r="J722" i="26"/>
  <c r="D723" i="26"/>
  <c r="E723" i="26"/>
  <c r="F723" i="26"/>
  <c r="G723" i="26"/>
  <c r="H723" i="26"/>
  <c r="I723" i="26"/>
  <c r="J723" i="26"/>
  <c r="D724" i="26"/>
  <c r="E724" i="26"/>
  <c r="F724" i="26"/>
  <c r="G724" i="26"/>
  <c r="H724" i="26"/>
  <c r="I724" i="26"/>
  <c r="J724" i="26"/>
  <c r="D725" i="26"/>
  <c r="E725" i="26"/>
  <c r="F725" i="26"/>
  <c r="G725" i="26"/>
  <c r="H725" i="26"/>
  <c r="I725" i="26"/>
  <c r="J725" i="26"/>
  <c r="D726" i="26"/>
  <c r="E726" i="26"/>
  <c r="F726" i="26"/>
  <c r="G726" i="26"/>
  <c r="H726" i="26"/>
  <c r="I726" i="26"/>
  <c r="J726" i="26"/>
  <c r="D727" i="26"/>
  <c r="E727" i="26"/>
  <c r="F727" i="26"/>
  <c r="G727" i="26"/>
  <c r="H727" i="26"/>
  <c r="I727" i="26"/>
  <c r="J727" i="26"/>
  <c r="D728" i="26"/>
  <c r="E728" i="26"/>
  <c r="F728" i="26"/>
  <c r="G728" i="26"/>
  <c r="H728" i="26"/>
  <c r="I728" i="26"/>
  <c r="J728" i="26"/>
  <c r="D729" i="26"/>
  <c r="E729" i="26"/>
  <c r="F729" i="26"/>
  <c r="G729" i="26"/>
  <c r="H729" i="26"/>
  <c r="I729" i="26"/>
  <c r="J729" i="26"/>
  <c r="D730" i="26"/>
  <c r="E730" i="26"/>
  <c r="F730" i="26"/>
  <c r="G730" i="26"/>
  <c r="H730" i="26"/>
  <c r="I730" i="26"/>
  <c r="J730" i="26"/>
  <c r="D731" i="26"/>
  <c r="E731" i="26"/>
  <c r="F731" i="26"/>
  <c r="G731" i="26"/>
  <c r="H731" i="26"/>
  <c r="I731" i="26"/>
  <c r="J731" i="26"/>
  <c r="D732" i="26"/>
  <c r="E732" i="26"/>
  <c r="F732" i="26"/>
  <c r="G732" i="26"/>
  <c r="H732" i="26"/>
  <c r="I732" i="26"/>
  <c r="J732" i="26"/>
  <c r="D733" i="26"/>
  <c r="E733" i="26"/>
  <c r="F733" i="26"/>
  <c r="G733" i="26"/>
  <c r="H733" i="26"/>
  <c r="I733" i="26"/>
  <c r="J733" i="26"/>
  <c r="D734" i="26"/>
  <c r="E734" i="26"/>
  <c r="F734" i="26"/>
  <c r="G734" i="26"/>
  <c r="H734" i="26"/>
  <c r="I734" i="26"/>
  <c r="J734" i="26"/>
  <c r="D735" i="26"/>
  <c r="E735" i="26"/>
  <c r="F735" i="26"/>
  <c r="G735" i="26"/>
  <c r="H735" i="26"/>
  <c r="I735" i="26"/>
  <c r="J735" i="26"/>
  <c r="D736" i="26"/>
  <c r="E736" i="26"/>
  <c r="F736" i="26"/>
  <c r="G736" i="26"/>
  <c r="H736" i="26"/>
  <c r="I736" i="26"/>
  <c r="J736" i="26"/>
  <c r="D737" i="26"/>
  <c r="E737" i="26"/>
  <c r="F737" i="26"/>
  <c r="G737" i="26"/>
  <c r="H737" i="26"/>
  <c r="I737" i="26"/>
  <c r="J737" i="26"/>
  <c r="D738" i="26"/>
  <c r="E738" i="26"/>
  <c r="F738" i="26"/>
  <c r="G738" i="26"/>
  <c r="H738" i="26"/>
  <c r="I738" i="26"/>
  <c r="J738" i="26"/>
  <c r="D739" i="26"/>
  <c r="E739" i="26"/>
  <c r="F739" i="26"/>
  <c r="G739" i="26"/>
  <c r="H739" i="26"/>
  <c r="I739" i="26"/>
  <c r="J739" i="26"/>
  <c r="D740" i="26"/>
  <c r="E740" i="26"/>
  <c r="F740" i="26"/>
  <c r="G740" i="26"/>
  <c r="H740" i="26"/>
  <c r="I740" i="26"/>
  <c r="J740" i="26"/>
  <c r="D741" i="26"/>
  <c r="E741" i="26"/>
  <c r="F741" i="26"/>
  <c r="G741" i="26"/>
  <c r="H741" i="26"/>
  <c r="I741" i="26"/>
  <c r="J741" i="26"/>
  <c r="D742" i="26"/>
  <c r="E742" i="26"/>
  <c r="F742" i="26"/>
  <c r="G742" i="26"/>
  <c r="H742" i="26"/>
  <c r="I742" i="26"/>
  <c r="J742" i="26"/>
  <c r="D743" i="26"/>
  <c r="E743" i="26"/>
  <c r="F743" i="26"/>
  <c r="G743" i="26"/>
  <c r="H743" i="26"/>
  <c r="I743" i="26"/>
  <c r="J743" i="26"/>
  <c r="D744" i="26"/>
  <c r="E744" i="26"/>
  <c r="F744" i="26"/>
  <c r="G744" i="26"/>
  <c r="H744" i="26"/>
  <c r="I744" i="26"/>
  <c r="J744" i="26"/>
  <c r="D745" i="26"/>
  <c r="E745" i="26"/>
  <c r="F745" i="26"/>
  <c r="G745" i="26"/>
  <c r="H745" i="26"/>
  <c r="I745" i="26"/>
  <c r="J745" i="26"/>
  <c r="D746" i="26"/>
  <c r="E746" i="26"/>
  <c r="F746" i="26"/>
  <c r="G746" i="26"/>
  <c r="H746" i="26"/>
  <c r="I746" i="26"/>
  <c r="J746" i="26"/>
  <c r="D747" i="26"/>
  <c r="E747" i="26"/>
  <c r="F747" i="26"/>
  <c r="G747" i="26"/>
  <c r="H747" i="26"/>
  <c r="I747" i="26"/>
  <c r="J747" i="26"/>
  <c r="D748" i="26"/>
  <c r="E748" i="26"/>
  <c r="F748" i="26"/>
  <c r="G748" i="26"/>
  <c r="H748" i="26"/>
  <c r="I748" i="26"/>
  <c r="J748" i="26"/>
  <c r="D749" i="26"/>
  <c r="E749" i="26"/>
  <c r="F749" i="26"/>
  <c r="G749" i="26"/>
  <c r="H749" i="26"/>
  <c r="I749" i="26"/>
  <c r="J749" i="26"/>
  <c r="D750" i="26"/>
  <c r="E750" i="26"/>
  <c r="F750" i="26"/>
  <c r="G750" i="26"/>
  <c r="H750" i="26"/>
  <c r="I750" i="26"/>
  <c r="J750" i="26"/>
  <c r="D751" i="26"/>
  <c r="E751" i="26"/>
  <c r="F751" i="26"/>
  <c r="G751" i="26"/>
  <c r="H751" i="26"/>
  <c r="I751" i="26"/>
  <c r="J751" i="26"/>
  <c r="D752" i="26"/>
  <c r="E752" i="26"/>
  <c r="F752" i="26"/>
  <c r="G752" i="26"/>
  <c r="H752" i="26"/>
  <c r="I752" i="26"/>
  <c r="J752" i="26"/>
  <c r="D753" i="26"/>
  <c r="E753" i="26"/>
  <c r="F753" i="26"/>
  <c r="G753" i="26"/>
  <c r="H753" i="26"/>
  <c r="I753" i="26"/>
  <c r="J753" i="26"/>
  <c r="D754" i="26"/>
  <c r="E754" i="26"/>
  <c r="F754" i="26"/>
  <c r="G754" i="26"/>
  <c r="H754" i="26"/>
  <c r="I754" i="26"/>
  <c r="J754" i="26"/>
  <c r="D755" i="26"/>
  <c r="E755" i="26"/>
  <c r="F755" i="26"/>
  <c r="G755" i="26"/>
  <c r="H755" i="26"/>
  <c r="I755" i="26"/>
  <c r="J755" i="26"/>
  <c r="D756" i="26"/>
  <c r="E756" i="26"/>
  <c r="F756" i="26"/>
  <c r="G756" i="26"/>
  <c r="H756" i="26"/>
  <c r="I756" i="26"/>
  <c r="J756" i="26"/>
  <c r="D757" i="26"/>
  <c r="E757" i="26"/>
  <c r="F757" i="26"/>
  <c r="G757" i="26"/>
  <c r="H757" i="26"/>
  <c r="I757" i="26"/>
  <c r="J757" i="26"/>
  <c r="D758" i="26"/>
  <c r="E758" i="26"/>
  <c r="F758" i="26"/>
  <c r="G758" i="26"/>
  <c r="H758" i="26"/>
  <c r="I758" i="26"/>
  <c r="J758" i="26"/>
  <c r="D759" i="26"/>
  <c r="E759" i="26"/>
  <c r="F759" i="26"/>
  <c r="G759" i="26"/>
  <c r="H759" i="26"/>
  <c r="I759" i="26"/>
  <c r="J759" i="26"/>
  <c r="D760" i="26"/>
  <c r="E760" i="26"/>
  <c r="F760" i="26"/>
  <c r="G760" i="26"/>
  <c r="H760" i="26"/>
  <c r="I760" i="26"/>
  <c r="J760" i="26"/>
  <c r="D761" i="26"/>
  <c r="E761" i="26"/>
  <c r="F761" i="26"/>
  <c r="G761" i="26"/>
  <c r="H761" i="26"/>
  <c r="I761" i="26"/>
  <c r="J761" i="26"/>
  <c r="D762" i="26"/>
  <c r="E762" i="26"/>
  <c r="F762" i="26"/>
  <c r="G762" i="26"/>
  <c r="H762" i="26"/>
  <c r="I762" i="26"/>
  <c r="J762" i="26"/>
  <c r="D763" i="26"/>
  <c r="E763" i="26"/>
  <c r="F763" i="26"/>
  <c r="G763" i="26"/>
  <c r="H763" i="26"/>
  <c r="I763" i="26"/>
  <c r="J763" i="26"/>
  <c r="D764" i="26"/>
  <c r="E764" i="26"/>
  <c r="F764" i="26"/>
  <c r="G764" i="26"/>
  <c r="H764" i="26"/>
  <c r="I764" i="26"/>
  <c r="J764" i="26"/>
  <c r="D765" i="26"/>
  <c r="E765" i="26"/>
  <c r="F765" i="26"/>
  <c r="G765" i="26"/>
  <c r="H765" i="26"/>
  <c r="I765" i="26"/>
  <c r="J765" i="26"/>
  <c r="D766" i="26"/>
  <c r="E766" i="26"/>
  <c r="F766" i="26"/>
  <c r="G766" i="26"/>
  <c r="H766" i="26"/>
  <c r="I766" i="26"/>
  <c r="J766" i="26"/>
  <c r="D767" i="26"/>
  <c r="E767" i="26"/>
  <c r="F767" i="26"/>
  <c r="G767" i="26"/>
  <c r="H767" i="26"/>
  <c r="I767" i="26"/>
  <c r="J767" i="26"/>
  <c r="D768" i="26"/>
  <c r="E768" i="26"/>
  <c r="F768" i="26"/>
  <c r="G768" i="26"/>
  <c r="H768" i="26"/>
  <c r="I768" i="26"/>
  <c r="J768" i="26"/>
  <c r="D769" i="26"/>
  <c r="E769" i="26"/>
  <c r="F769" i="26"/>
  <c r="G769" i="26"/>
  <c r="H769" i="26"/>
  <c r="I769" i="26"/>
  <c r="J769" i="26"/>
  <c r="D770" i="26"/>
  <c r="E770" i="26"/>
  <c r="F770" i="26"/>
  <c r="G770" i="26"/>
  <c r="H770" i="26"/>
  <c r="I770" i="26"/>
  <c r="J770" i="26"/>
  <c r="D771" i="26"/>
  <c r="E771" i="26"/>
  <c r="F771" i="26"/>
  <c r="G771" i="26"/>
  <c r="H771" i="26"/>
  <c r="I771" i="26"/>
  <c r="J771" i="26"/>
  <c r="D772" i="26"/>
  <c r="E772" i="26"/>
  <c r="F772" i="26"/>
  <c r="G772" i="26"/>
  <c r="H772" i="26"/>
  <c r="I772" i="26"/>
  <c r="J772" i="26"/>
  <c r="D773" i="26"/>
  <c r="E773" i="26"/>
  <c r="F773" i="26"/>
  <c r="G773" i="26"/>
  <c r="H773" i="26"/>
  <c r="I773" i="26"/>
  <c r="J773" i="26"/>
  <c r="D774" i="26"/>
  <c r="E774" i="26"/>
  <c r="F774" i="26"/>
  <c r="G774" i="26"/>
  <c r="H774" i="26"/>
  <c r="I774" i="26"/>
  <c r="J774" i="26"/>
  <c r="D775" i="26"/>
  <c r="E775" i="26"/>
  <c r="F775" i="26"/>
  <c r="G775" i="26"/>
  <c r="H775" i="26"/>
  <c r="I775" i="26"/>
  <c r="J775" i="26"/>
  <c r="D776" i="26"/>
  <c r="E776" i="26"/>
  <c r="F776" i="26"/>
  <c r="G776" i="26"/>
  <c r="H776" i="26"/>
  <c r="I776" i="26"/>
  <c r="J776" i="26"/>
  <c r="D777" i="26"/>
  <c r="E777" i="26"/>
  <c r="F777" i="26"/>
  <c r="G777" i="26"/>
  <c r="H777" i="26"/>
  <c r="I777" i="26"/>
  <c r="J777" i="26"/>
  <c r="D778" i="26"/>
  <c r="E778" i="26"/>
  <c r="F778" i="26"/>
  <c r="G778" i="26"/>
  <c r="H778" i="26"/>
  <c r="I778" i="26"/>
  <c r="J778" i="26"/>
  <c r="D779" i="26"/>
  <c r="E779" i="26"/>
  <c r="F779" i="26"/>
  <c r="G779" i="26"/>
  <c r="H779" i="26"/>
  <c r="I779" i="26"/>
  <c r="J779" i="26"/>
  <c r="D780" i="26"/>
  <c r="E780" i="26"/>
  <c r="F780" i="26"/>
  <c r="G780" i="26"/>
  <c r="H780" i="26"/>
  <c r="I780" i="26"/>
  <c r="J780" i="26"/>
  <c r="D781" i="26"/>
  <c r="E781" i="26"/>
  <c r="F781" i="26"/>
  <c r="G781" i="26"/>
  <c r="H781" i="26"/>
  <c r="I781" i="26"/>
  <c r="J781" i="26"/>
  <c r="D782" i="26"/>
  <c r="E782" i="26"/>
  <c r="F782" i="26"/>
  <c r="G782" i="26"/>
  <c r="H782" i="26"/>
  <c r="I782" i="26"/>
  <c r="J782" i="26"/>
  <c r="D783" i="26"/>
  <c r="E783" i="26"/>
  <c r="F783" i="26"/>
  <c r="G783" i="26"/>
  <c r="H783" i="26"/>
  <c r="I783" i="26"/>
  <c r="J783" i="26"/>
  <c r="D784" i="26"/>
  <c r="E784" i="26"/>
  <c r="F784" i="26"/>
  <c r="G784" i="26"/>
  <c r="H784" i="26"/>
  <c r="I784" i="26"/>
  <c r="J784" i="26"/>
  <c r="D785" i="26"/>
  <c r="E785" i="26"/>
  <c r="F785" i="26"/>
  <c r="G785" i="26"/>
  <c r="H785" i="26"/>
  <c r="I785" i="26"/>
  <c r="J785" i="26"/>
  <c r="D786" i="26"/>
  <c r="E786" i="26"/>
  <c r="F786" i="26"/>
  <c r="G786" i="26"/>
  <c r="H786" i="26"/>
  <c r="I786" i="26"/>
  <c r="J786" i="26"/>
  <c r="D787" i="26"/>
  <c r="E787" i="26"/>
  <c r="F787" i="26"/>
  <c r="G787" i="26"/>
  <c r="H787" i="26"/>
  <c r="I787" i="26"/>
  <c r="J787" i="26"/>
  <c r="D788" i="26"/>
  <c r="E788" i="26"/>
  <c r="F788" i="26"/>
  <c r="G788" i="26"/>
  <c r="H788" i="26"/>
  <c r="I788" i="26"/>
  <c r="J788" i="26"/>
  <c r="D789" i="26"/>
  <c r="E789" i="26"/>
  <c r="F789" i="26"/>
  <c r="G789" i="26"/>
  <c r="H789" i="26"/>
  <c r="I789" i="26"/>
  <c r="J789" i="26"/>
  <c r="D790" i="26"/>
  <c r="E790" i="26"/>
  <c r="F790" i="26"/>
  <c r="G790" i="26"/>
  <c r="H790" i="26"/>
  <c r="I790" i="26"/>
  <c r="J790" i="26"/>
  <c r="D791" i="26"/>
  <c r="E791" i="26"/>
  <c r="F791" i="26"/>
  <c r="G791" i="26"/>
  <c r="H791" i="26"/>
  <c r="I791" i="26"/>
  <c r="J791" i="26"/>
  <c r="D792" i="26"/>
  <c r="E792" i="26"/>
  <c r="F792" i="26"/>
  <c r="G792" i="26"/>
  <c r="H792" i="26"/>
  <c r="I792" i="26"/>
  <c r="J792" i="26"/>
  <c r="D793" i="26"/>
  <c r="E793" i="26"/>
  <c r="F793" i="26"/>
  <c r="G793" i="26"/>
  <c r="H793" i="26"/>
  <c r="I793" i="26"/>
  <c r="J793" i="26"/>
  <c r="D794" i="26"/>
  <c r="E794" i="26"/>
  <c r="F794" i="26"/>
  <c r="G794" i="26"/>
  <c r="H794" i="26"/>
  <c r="I794" i="26"/>
  <c r="J794" i="26"/>
  <c r="D795" i="26"/>
  <c r="E795" i="26"/>
  <c r="F795" i="26"/>
  <c r="G795" i="26"/>
  <c r="H795" i="26"/>
  <c r="I795" i="26"/>
  <c r="J795" i="26"/>
  <c r="D796" i="26"/>
  <c r="E796" i="26"/>
  <c r="F796" i="26"/>
  <c r="G796" i="26"/>
  <c r="H796" i="26"/>
  <c r="I796" i="26"/>
  <c r="J796" i="26"/>
  <c r="D797" i="26"/>
  <c r="E797" i="26"/>
  <c r="F797" i="26"/>
  <c r="G797" i="26"/>
  <c r="H797" i="26"/>
  <c r="I797" i="26"/>
  <c r="J797" i="26"/>
  <c r="D798" i="26"/>
  <c r="E798" i="26"/>
  <c r="F798" i="26"/>
  <c r="G798" i="26"/>
  <c r="H798" i="26"/>
  <c r="I798" i="26"/>
  <c r="J798" i="26"/>
  <c r="D799" i="26"/>
  <c r="E799" i="26"/>
  <c r="F799" i="26"/>
  <c r="G799" i="26"/>
  <c r="H799" i="26"/>
  <c r="I799" i="26"/>
  <c r="J799" i="26"/>
  <c r="D800" i="26"/>
  <c r="E800" i="26"/>
  <c r="F800" i="26"/>
  <c r="G800" i="26"/>
  <c r="H800" i="26"/>
  <c r="I800" i="26"/>
  <c r="J800" i="26"/>
  <c r="D801" i="26"/>
  <c r="E801" i="26"/>
  <c r="F801" i="26"/>
  <c r="G801" i="26"/>
  <c r="H801" i="26"/>
  <c r="I801" i="26"/>
  <c r="J801" i="26"/>
  <c r="D802" i="26"/>
  <c r="E802" i="26"/>
  <c r="F802" i="26"/>
  <c r="G802" i="26"/>
  <c r="H802" i="26"/>
  <c r="I802" i="26"/>
  <c r="J802" i="26"/>
  <c r="D803" i="26"/>
  <c r="E803" i="26"/>
  <c r="F803" i="26"/>
  <c r="G803" i="26"/>
  <c r="H803" i="26"/>
  <c r="I803" i="26"/>
  <c r="J803" i="26"/>
  <c r="D804" i="26"/>
  <c r="E804" i="26"/>
  <c r="F804" i="26"/>
  <c r="G804" i="26"/>
  <c r="H804" i="26"/>
  <c r="I804" i="26"/>
  <c r="J804" i="26"/>
  <c r="D805" i="26"/>
  <c r="E805" i="26"/>
  <c r="F805" i="26"/>
  <c r="G805" i="26"/>
  <c r="H805" i="26"/>
  <c r="I805" i="26"/>
  <c r="J805" i="26"/>
  <c r="D806" i="26"/>
  <c r="E806" i="26"/>
  <c r="F806" i="26"/>
  <c r="G806" i="26"/>
  <c r="H806" i="26"/>
  <c r="I806" i="26"/>
  <c r="J806" i="26"/>
  <c r="D807" i="26"/>
  <c r="E807" i="26"/>
  <c r="F807" i="26"/>
  <c r="G807" i="26"/>
  <c r="H807" i="26"/>
  <c r="I807" i="26"/>
  <c r="J807" i="26"/>
  <c r="D808" i="26"/>
  <c r="E808" i="26"/>
  <c r="F808" i="26"/>
  <c r="G808" i="26"/>
  <c r="H808" i="26"/>
  <c r="I808" i="26"/>
  <c r="J808" i="26"/>
  <c r="D809" i="26"/>
  <c r="E809" i="26"/>
  <c r="F809" i="26"/>
  <c r="G809" i="26"/>
  <c r="H809" i="26"/>
  <c r="I809" i="26"/>
  <c r="J809" i="26"/>
  <c r="D810" i="26"/>
  <c r="E810" i="26"/>
  <c r="F810" i="26"/>
  <c r="G810" i="26"/>
  <c r="H810" i="26"/>
  <c r="I810" i="26"/>
  <c r="J810" i="26"/>
  <c r="D811" i="26"/>
  <c r="E811" i="26"/>
  <c r="F811" i="26"/>
  <c r="G811" i="26"/>
  <c r="H811" i="26"/>
  <c r="I811" i="26"/>
  <c r="J811" i="26"/>
  <c r="D812" i="26"/>
  <c r="E812" i="26"/>
  <c r="F812" i="26"/>
  <c r="G812" i="26"/>
  <c r="H812" i="26"/>
  <c r="I812" i="26"/>
  <c r="J812" i="26"/>
  <c r="D813" i="26"/>
  <c r="E813" i="26"/>
  <c r="F813" i="26"/>
  <c r="G813" i="26"/>
  <c r="H813" i="26"/>
  <c r="I813" i="26"/>
  <c r="J813" i="26"/>
  <c r="D814" i="26"/>
  <c r="E814" i="26"/>
  <c r="F814" i="26"/>
  <c r="G814" i="26"/>
  <c r="H814" i="26"/>
  <c r="I814" i="26"/>
  <c r="J814" i="26"/>
  <c r="D815" i="26"/>
  <c r="E815" i="26"/>
  <c r="F815" i="26"/>
  <c r="G815" i="26"/>
  <c r="H815" i="26"/>
  <c r="I815" i="26"/>
  <c r="J815" i="26"/>
  <c r="D816" i="26"/>
  <c r="E816" i="26"/>
  <c r="F816" i="26"/>
  <c r="G816" i="26"/>
  <c r="H816" i="26"/>
  <c r="I816" i="26"/>
  <c r="J816" i="26"/>
  <c r="D817" i="26"/>
  <c r="E817" i="26"/>
  <c r="F817" i="26"/>
  <c r="G817" i="26"/>
  <c r="H817" i="26"/>
  <c r="I817" i="26"/>
  <c r="J817" i="26"/>
  <c r="D818" i="26"/>
  <c r="E818" i="26"/>
  <c r="F818" i="26"/>
  <c r="G818" i="26"/>
  <c r="H818" i="26"/>
  <c r="I818" i="26"/>
  <c r="J818" i="26"/>
  <c r="D819" i="26"/>
  <c r="E819" i="26"/>
  <c r="F819" i="26"/>
  <c r="G819" i="26"/>
  <c r="H819" i="26"/>
  <c r="I819" i="26"/>
  <c r="J819" i="26"/>
  <c r="D820" i="26"/>
  <c r="E820" i="26"/>
  <c r="F820" i="26"/>
  <c r="G820" i="26"/>
  <c r="H820" i="26"/>
  <c r="I820" i="26"/>
  <c r="J820" i="26"/>
  <c r="D821" i="26"/>
  <c r="E821" i="26"/>
  <c r="F821" i="26"/>
  <c r="G821" i="26"/>
  <c r="H821" i="26"/>
  <c r="I821" i="26"/>
  <c r="J821" i="26"/>
  <c r="D822" i="26"/>
  <c r="E822" i="26"/>
  <c r="F822" i="26"/>
  <c r="G822" i="26"/>
  <c r="H822" i="26"/>
  <c r="I822" i="26"/>
  <c r="J822" i="26"/>
  <c r="D823" i="26"/>
  <c r="E823" i="26"/>
  <c r="F823" i="26"/>
  <c r="G823" i="26"/>
  <c r="H823" i="26"/>
  <c r="I823" i="26"/>
  <c r="J823" i="26"/>
  <c r="D824" i="26"/>
  <c r="E824" i="26"/>
  <c r="F824" i="26"/>
  <c r="G824" i="26"/>
  <c r="H824" i="26"/>
  <c r="I824" i="26"/>
  <c r="J824" i="26"/>
  <c r="D825" i="26"/>
  <c r="E825" i="26"/>
  <c r="F825" i="26"/>
  <c r="G825" i="26"/>
  <c r="H825" i="26"/>
  <c r="I825" i="26"/>
  <c r="J825" i="26"/>
  <c r="D826" i="26"/>
  <c r="E826" i="26"/>
  <c r="F826" i="26"/>
  <c r="G826" i="26"/>
  <c r="H826" i="26"/>
  <c r="I826" i="26"/>
  <c r="J826" i="26"/>
  <c r="D827" i="26"/>
  <c r="E827" i="26"/>
  <c r="F827" i="26"/>
  <c r="G827" i="26"/>
  <c r="H827" i="26"/>
  <c r="I827" i="26"/>
  <c r="J827" i="26"/>
  <c r="D828" i="26"/>
  <c r="E828" i="26"/>
  <c r="F828" i="26"/>
  <c r="G828" i="26"/>
  <c r="H828" i="26"/>
  <c r="I828" i="26"/>
  <c r="J828" i="26"/>
  <c r="D829" i="26"/>
  <c r="E829" i="26"/>
  <c r="F829" i="26"/>
  <c r="G829" i="26"/>
  <c r="H829" i="26"/>
  <c r="I829" i="26"/>
  <c r="J829" i="26"/>
  <c r="D830" i="26"/>
  <c r="E830" i="26"/>
  <c r="F830" i="26"/>
  <c r="G830" i="26"/>
  <c r="H830" i="26"/>
  <c r="I830" i="26"/>
  <c r="J830" i="26"/>
  <c r="D831" i="26"/>
  <c r="E831" i="26"/>
  <c r="F831" i="26"/>
  <c r="G831" i="26"/>
  <c r="H831" i="26"/>
  <c r="I831" i="26"/>
  <c r="J831" i="26"/>
  <c r="D832" i="26"/>
  <c r="E832" i="26"/>
  <c r="F832" i="26"/>
  <c r="G832" i="26"/>
  <c r="H832" i="26"/>
  <c r="I832" i="26"/>
  <c r="J832" i="26"/>
  <c r="D833" i="26"/>
  <c r="E833" i="26"/>
  <c r="F833" i="26"/>
  <c r="G833" i="26"/>
  <c r="H833" i="26"/>
  <c r="I833" i="26"/>
  <c r="J833" i="26"/>
  <c r="D834" i="26"/>
  <c r="E834" i="26"/>
  <c r="F834" i="26"/>
  <c r="G834" i="26"/>
  <c r="H834" i="26"/>
  <c r="I834" i="26"/>
  <c r="J834" i="26"/>
  <c r="D835" i="26"/>
  <c r="E835" i="26"/>
  <c r="F835" i="26"/>
  <c r="G835" i="26"/>
  <c r="H835" i="26"/>
  <c r="I835" i="26"/>
  <c r="J835" i="26"/>
  <c r="D836" i="26"/>
  <c r="E836" i="26"/>
  <c r="F836" i="26"/>
  <c r="G836" i="26"/>
  <c r="H836" i="26"/>
  <c r="I836" i="26"/>
  <c r="J836" i="26"/>
  <c r="D837" i="26"/>
  <c r="E837" i="26"/>
  <c r="F837" i="26"/>
  <c r="G837" i="26"/>
  <c r="H837" i="26"/>
  <c r="I837" i="26"/>
  <c r="J837" i="26"/>
  <c r="D838" i="26"/>
  <c r="E838" i="26"/>
  <c r="F838" i="26"/>
  <c r="G838" i="26"/>
  <c r="H838" i="26"/>
  <c r="I838" i="26"/>
  <c r="J838" i="26"/>
  <c r="D839" i="26"/>
  <c r="E839" i="26"/>
  <c r="F839" i="26"/>
  <c r="G839" i="26"/>
  <c r="H839" i="26"/>
  <c r="I839" i="26"/>
  <c r="J839" i="26"/>
  <c r="D840" i="26"/>
  <c r="E840" i="26"/>
  <c r="F840" i="26"/>
  <c r="G840" i="26"/>
  <c r="H840" i="26"/>
  <c r="I840" i="26"/>
  <c r="J840" i="26"/>
  <c r="D841" i="26"/>
  <c r="E841" i="26"/>
  <c r="F841" i="26"/>
  <c r="G841" i="26"/>
  <c r="H841" i="26"/>
  <c r="I841" i="26"/>
  <c r="J841" i="26"/>
  <c r="D842" i="26"/>
  <c r="E842" i="26"/>
  <c r="F842" i="26"/>
  <c r="G842" i="26"/>
  <c r="H842" i="26"/>
  <c r="I842" i="26"/>
  <c r="J842" i="26"/>
  <c r="D843" i="26"/>
  <c r="E843" i="26"/>
  <c r="F843" i="26"/>
  <c r="G843" i="26"/>
  <c r="H843" i="26"/>
  <c r="I843" i="26"/>
  <c r="J843" i="26"/>
  <c r="D844" i="26"/>
  <c r="E844" i="26"/>
  <c r="F844" i="26"/>
  <c r="G844" i="26"/>
  <c r="H844" i="26"/>
  <c r="I844" i="26"/>
  <c r="J844" i="26"/>
  <c r="D845" i="26"/>
  <c r="E845" i="26"/>
  <c r="F845" i="26"/>
  <c r="G845" i="26"/>
  <c r="H845" i="26"/>
  <c r="I845" i="26"/>
  <c r="J845" i="26"/>
  <c r="D846" i="26"/>
  <c r="E846" i="26"/>
  <c r="F846" i="26"/>
  <c r="G846" i="26"/>
  <c r="H846" i="26"/>
  <c r="I846" i="26"/>
  <c r="J846" i="26"/>
  <c r="D847" i="26"/>
  <c r="E847" i="26"/>
  <c r="F847" i="26"/>
  <c r="G847" i="26"/>
  <c r="H847" i="26"/>
  <c r="I847" i="26"/>
  <c r="J847" i="26"/>
  <c r="D848" i="26"/>
  <c r="E848" i="26"/>
  <c r="F848" i="26"/>
  <c r="G848" i="26"/>
  <c r="H848" i="26"/>
  <c r="I848" i="26"/>
  <c r="J848" i="26"/>
  <c r="D849" i="26"/>
  <c r="E849" i="26"/>
  <c r="F849" i="26"/>
  <c r="G849" i="26"/>
  <c r="H849" i="26"/>
  <c r="I849" i="26"/>
  <c r="J849" i="26"/>
  <c r="D850" i="26"/>
  <c r="E850" i="26"/>
  <c r="F850" i="26"/>
  <c r="G850" i="26"/>
  <c r="H850" i="26"/>
  <c r="I850" i="26"/>
  <c r="J850" i="26"/>
  <c r="D851" i="26"/>
  <c r="E851" i="26"/>
  <c r="F851" i="26"/>
  <c r="G851" i="26"/>
  <c r="H851" i="26"/>
  <c r="I851" i="26"/>
  <c r="J851" i="26"/>
  <c r="D852" i="26"/>
  <c r="E852" i="26"/>
  <c r="F852" i="26"/>
  <c r="G852" i="26"/>
  <c r="H852" i="26"/>
  <c r="I852" i="26"/>
  <c r="J852" i="26"/>
  <c r="D853" i="26"/>
  <c r="E853" i="26"/>
  <c r="F853" i="26"/>
  <c r="G853" i="26"/>
  <c r="H853" i="26"/>
  <c r="I853" i="26"/>
  <c r="J853" i="26"/>
  <c r="D854" i="26"/>
  <c r="E854" i="26"/>
  <c r="F854" i="26"/>
  <c r="G854" i="26"/>
  <c r="H854" i="26"/>
  <c r="I854" i="26"/>
  <c r="J854" i="26"/>
  <c r="D855" i="26"/>
  <c r="E855" i="26"/>
  <c r="F855" i="26"/>
  <c r="G855" i="26"/>
  <c r="H855" i="26"/>
  <c r="I855" i="26"/>
  <c r="J855" i="26"/>
  <c r="D856" i="26"/>
  <c r="E856" i="26"/>
  <c r="F856" i="26"/>
  <c r="G856" i="26"/>
  <c r="H856" i="26"/>
  <c r="I856" i="26"/>
  <c r="J856" i="26"/>
  <c r="D857" i="26"/>
  <c r="E857" i="26"/>
  <c r="F857" i="26"/>
  <c r="G857" i="26"/>
  <c r="H857" i="26"/>
  <c r="I857" i="26"/>
  <c r="J857" i="26"/>
  <c r="D858" i="26"/>
  <c r="E858" i="26"/>
  <c r="F858" i="26"/>
  <c r="G858" i="26"/>
  <c r="H858" i="26"/>
  <c r="I858" i="26"/>
  <c r="J858" i="26"/>
  <c r="D859" i="26"/>
  <c r="E859" i="26"/>
  <c r="F859" i="26"/>
  <c r="G859" i="26"/>
  <c r="H859" i="26"/>
  <c r="I859" i="26"/>
  <c r="J859" i="26"/>
  <c r="D860" i="26"/>
  <c r="E860" i="26"/>
  <c r="F860" i="26"/>
  <c r="G860" i="26"/>
  <c r="H860" i="26"/>
  <c r="I860" i="26"/>
  <c r="J860" i="26"/>
  <c r="D861" i="26"/>
  <c r="E861" i="26"/>
  <c r="F861" i="26"/>
  <c r="G861" i="26"/>
  <c r="H861" i="26"/>
  <c r="I861" i="26"/>
  <c r="J861" i="26"/>
  <c r="D862" i="26"/>
  <c r="E862" i="26"/>
  <c r="F862" i="26"/>
  <c r="G862" i="26"/>
  <c r="H862" i="26"/>
  <c r="I862" i="26"/>
  <c r="J862" i="26"/>
  <c r="D863" i="26"/>
  <c r="E863" i="26"/>
  <c r="F863" i="26"/>
  <c r="G863" i="26"/>
  <c r="H863" i="26"/>
  <c r="I863" i="26"/>
  <c r="J863" i="26"/>
  <c r="D864" i="26"/>
  <c r="E864" i="26"/>
  <c r="F864" i="26"/>
  <c r="G864" i="26"/>
  <c r="H864" i="26"/>
  <c r="I864" i="26"/>
  <c r="J864" i="26"/>
  <c r="D865" i="26"/>
  <c r="E865" i="26"/>
  <c r="F865" i="26"/>
  <c r="G865" i="26"/>
  <c r="H865" i="26"/>
  <c r="I865" i="26"/>
  <c r="J865" i="26"/>
  <c r="D866" i="26"/>
  <c r="E866" i="26"/>
  <c r="F866" i="26"/>
  <c r="G866" i="26"/>
  <c r="H866" i="26"/>
  <c r="I866" i="26"/>
  <c r="J866" i="26"/>
  <c r="D867" i="26"/>
  <c r="E867" i="26"/>
  <c r="F867" i="26"/>
  <c r="G867" i="26"/>
  <c r="H867" i="26"/>
  <c r="I867" i="26"/>
  <c r="J867" i="26"/>
  <c r="D868" i="26"/>
  <c r="E868" i="26"/>
  <c r="F868" i="26"/>
  <c r="G868" i="26"/>
  <c r="H868" i="26"/>
  <c r="I868" i="26"/>
  <c r="J868" i="26"/>
  <c r="D869" i="26"/>
  <c r="E869" i="26"/>
  <c r="F869" i="26"/>
  <c r="G869" i="26"/>
  <c r="H869" i="26"/>
  <c r="I869" i="26"/>
  <c r="J869" i="26"/>
  <c r="D870" i="26"/>
  <c r="E870" i="26"/>
  <c r="F870" i="26"/>
  <c r="G870" i="26"/>
  <c r="H870" i="26"/>
  <c r="I870" i="26"/>
  <c r="J870" i="26"/>
  <c r="D871" i="26"/>
  <c r="E871" i="26"/>
  <c r="F871" i="26"/>
  <c r="G871" i="26"/>
  <c r="H871" i="26"/>
  <c r="I871" i="26"/>
  <c r="J871" i="26"/>
  <c r="D872" i="26"/>
  <c r="E872" i="26"/>
  <c r="F872" i="26"/>
  <c r="G872" i="26"/>
  <c r="H872" i="26"/>
  <c r="I872" i="26"/>
  <c r="J872" i="26"/>
  <c r="D873" i="26"/>
  <c r="E873" i="26"/>
  <c r="F873" i="26"/>
  <c r="G873" i="26"/>
  <c r="H873" i="26"/>
  <c r="I873" i="26"/>
  <c r="J873" i="26"/>
  <c r="D874" i="26"/>
  <c r="E874" i="26"/>
  <c r="F874" i="26"/>
  <c r="G874" i="26"/>
  <c r="H874" i="26"/>
  <c r="I874" i="26"/>
  <c r="J874" i="26"/>
  <c r="D875" i="26"/>
  <c r="E875" i="26"/>
  <c r="F875" i="26"/>
  <c r="G875" i="26"/>
  <c r="H875" i="26"/>
  <c r="I875" i="26"/>
  <c r="J875" i="26"/>
  <c r="D876" i="26"/>
  <c r="E876" i="26"/>
  <c r="F876" i="26"/>
  <c r="G876" i="26"/>
  <c r="H876" i="26"/>
  <c r="I876" i="26"/>
  <c r="J876" i="26"/>
  <c r="D877" i="26"/>
  <c r="E877" i="26"/>
  <c r="F877" i="26"/>
  <c r="G877" i="26"/>
  <c r="H877" i="26"/>
  <c r="I877" i="26"/>
  <c r="J877" i="26"/>
  <c r="D878" i="26"/>
  <c r="E878" i="26"/>
  <c r="F878" i="26"/>
  <c r="G878" i="26"/>
  <c r="H878" i="26"/>
  <c r="I878" i="26"/>
  <c r="J878" i="26"/>
  <c r="D879" i="26"/>
  <c r="E879" i="26"/>
  <c r="F879" i="26"/>
  <c r="G879" i="26"/>
  <c r="H879" i="26"/>
  <c r="I879" i="26"/>
  <c r="J879" i="26"/>
  <c r="D880" i="26"/>
  <c r="E880" i="26"/>
  <c r="F880" i="26"/>
  <c r="G880" i="26"/>
  <c r="H880" i="26"/>
  <c r="I880" i="26"/>
  <c r="J880" i="26"/>
  <c r="D881" i="26"/>
  <c r="E881" i="26"/>
  <c r="F881" i="26"/>
  <c r="G881" i="26"/>
  <c r="H881" i="26"/>
  <c r="I881" i="26"/>
  <c r="J881" i="26"/>
  <c r="D882" i="26"/>
  <c r="E882" i="26"/>
  <c r="F882" i="26"/>
  <c r="G882" i="26"/>
  <c r="H882" i="26"/>
  <c r="I882" i="26"/>
  <c r="J882" i="26"/>
  <c r="D883" i="26"/>
  <c r="E883" i="26"/>
  <c r="F883" i="26"/>
  <c r="G883" i="26"/>
  <c r="H883" i="26"/>
  <c r="I883" i="26"/>
  <c r="J883" i="26"/>
  <c r="D884" i="26"/>
  <c r="E884" i="26"/>
  <c r="F884" i="26"/>
  <c r="G884" i="26"/>
  <c r="H884" i="26"/>
  <c r="I884" i="26"/>
  <c r="J884" i="26"/>
  <c r="D885" i="26"/>
  <c r="E885" i="26"/>
  <c r="F885" i="26"/>
  <c r="G885" i="26"/>
  <c r="H885" i="26"/>
  <c r="I885" i="26"/>
  <c r="J885" i="26"/>
  <c r="D886" i="26"/>
  <c r="E886" i="26"/>
  <c r="F886" i="26"/>
  <c r="G886" i="26"/>
  <c r="H886" i="26"/>
  <c r="I886" i="26"/>
  <c r="J886" i="26"/>
  <c r="D887" i="26"/>
  <c r="E887" i="26"/>
  <c r="F887" i="26"/>
  <c r="G887" i="26"/>
  <c r="H887" i="26"/>
  <c r="I887" i="26"/>
  <c r="J887" i="26"/>
  <c r="D888" i="26"/>
  <c r="E888" i="26"/>
  <c r="F888" i="26"/>
  <c r="G888" i="26"/>
  <c r="H888" i="26"/>
  <c r="I888" i="26"/>
  <c r="J888" i="26"/>
  <c r="D889" i="26"/>
  <c r="E889" i="26"/>
  <c r="F889" i="26"/>
  <c r="G889" i="26"/>
  <c r="H889" i="26"/>
  <c r="I889" i="26"/>
  <c r="J889" i="26"/>
  <c r="D890" i="26"/>
  <c r="E890" i="26"/>
  <c r="F890" i="26"/>
  <c r="G890" i="26"/>
  <c r="H890" i="26"/>
  <c r="I890" i="26"/>
  <c r="J890" i="26"/>
  <c r="D891" i="26"/>
  <c r="E891" i="26"/>
  <c r="F891" i="26"/>
  <c r="G891" i="26"/>
  <c r="H891" i="26"/>
  <c r="I891" i="26"/>
  <c r="J891" i="26"/>
  <c r="D892" i="26"/>
  <c r="E892" i="26"/>
  <c r="F892" i="26"/>
  <c r="G892" i="26"/>
  <c r="H892" i="26"/>
  <c r="I892" i="26"/>
  <c r="J892" i="26"/>
  <c r="D893" i="26"/>
  <c r="E893" i="26"/>
  <c r="F893" i="26"/>
  <c r="G893" i="26"/>
  <c r="H893" i="26"/>
  <c r="I893" i="26"/>
  <c r="J893" i="26"/>
  <c r="D894" i="26"/>
  <c r="E894" i="26"/>
  <c r="F894" i="26"/>
  <c r="G894" i="26"/>
  <c r="H894" i="26"/>
  <c r="I894" i="26"/>
  <c r="J894" i="26"/>
  <c r="D895" i="26"/>
  <c r="E895" i="26"/>
  <c r="F895" i="26"/>
  <c r="G895" i="26"/>
  <c r="H895" i="26"/>
  <c r="I895" i="26"/>
  <c r="J895" i="26"/>
  <c r="D896" i="26"/>
  <c r="E896" i="26"/>
  <c r="F896" i="26"/>
  <c r="G896" i="26"/>
  <c r="H896" i="26"/>
  <c r="I896" i="26"/>
  <c r="J896" i="26"/>
  <c r="D897" i="26"/>
  <c r="E897" i="26"/>
  <c r="F897" i="26"/>
  <c r="G897" i="26"/>
  <c r="H897" i="26"/>
  <c r="I897" i="26"/>
  <c r="J897" i="26"/>
  <c r="D898" i="26"/>
  <c r="E898" i="26"/>
  <c r="F898" i="26"/>
  <c r="G898" i="26"/>
  <c r="H898" i="26"/>
  <c r="I898" i="26"/>
  <c r="J898" i="26"/>
  <c r="D899" i="26"/>
  <c r="E899" i="26"/>
  <c r="F899" i="26"/>
  <c r="G899" i="26"/>
  <c r="H899" i="26"/>
  <c r="I899" i="26"/>
  <c r="J899" i="26"/>
  <c r="D900" i="26"/>
  <c r="E900" i="26"/>
  <c r="F900" i="26"/>
  <c r="G900" i="26"/>
  <c r="H900" i="26"/>
  <c r="I900" i="26"/>
  <c r="J900" i="26"/>
  <c r="D901" i="26"/>
  <c r="E901" i="26"/>
  <c r="F901" i="26"/>
  <c r="G901" i="26"/>
  <c r="H901" i="26"/>
  <c r="I901" i="26"/>
  <c r="J901" i="26"/>
  <c r="D902" i="26"/>
  <c r="E902" i="26"/>
  <c r="F902" i="26"/>
  <c r="G902" i="26"/>
  <c r="H902" i="26"/>
  <c r="I902" i="26"/>
  <c r="J902" i="26"/>
  <c r="D903" i="26"/>
  <c r="E903" i="26"/>
  <c r="F903" i="26"/>
  <c r="G903" i="26"/>
  <c r="H903" i="26"/>
  <c r="I903" i="26"/>
  <c r="J903" i="26"/>
  <c r="D904" i="26"/>
  <c r="E904" i="26"/>
  <c r="F904" i="26"/>
  <c r="G904" i="26"/>
  <c r="H904" i="26"/>
  <c r="I904" i="26"/>
  <c r="J904" i="26"/>
  <c r="D905" i="26"/>
  <c r="E905" i="26"/>
  <c r="F905" i="26"/>
  <c r="G905" i="26"/>
  <c r="H905" i="26"/>
  <c r="I905" i="26"/>
  <c r="J905" i="26"/>
  <c r="D906" i="26"/>
  <c r="E906" i="26"/>
  <c r="F906" i="26"/>
  <c r="G906" i="26"/>
  <c r="H906" i="26"/>
  <c r="I906" i="26"/>
  <c r="J906" i="26"/>
  <c r="D907" i="26"/>
  <c r="E907" i="26"/>
  <c r="F907" i="26"/>
  <c r="G907" i="26"/>
  <c r="H907" i="26"/>
  <c r="I907" i="26"/>
  <c r="J907" i="26"/>
  <c r="D908" i="26"/>
  <c r="E908" i="26"/>
  <c r="F908" i="26"/>
  <c r="G908" i="26"/>
  <c r="H908" i="26"/>
  <c r="I908" i="26"/>
  <c r="J908" i="26"/>
  <c r="D909" i="26"/>
  <c r="E909" i="26"/>
  <c r="F909" i="26"/>
  <c r="G909" i="26"/>
  <c r="H909" i="26"/>
  <c r="I909" i="26"/>
  <c r="J909" i="26"/>
  <c r="D910" i="26"/>
  <c r="E910" i="26"/>
  <c r="F910" i="26"/>
  <c r="G910" i="26"/>
  <c r="H910" i="26"/>
  <c r="I910" i="26"/>
  <c r="J910" i="26"/>
  <c r="D911" i="26"/>
  <c r="E911" i="26"/>
  <c r="F911" i="26"/>
  <c r="G911" i="26"/>
  <c r="H911" i="26"/>
  <c r="I911" i="26"/>
  <c r="J911" i="26"/>
  <c r="D912" i="26"/>
  <c r="E912" i="26"/>
  <c r="F912" i="26"/>
  <c r="G912" i="26"/>
  <c r="H912" i="26"/>
  <c r="I912" i="26"/>
  <c r="J912" i="26"/>
  <c r="D913" i="26"/>
  <c r="E913" i="26"/>
  <c r="F913" i="26"/>
  <c r="G913" i="26"/>
  <c r="H913" i="26"/>
  <c r="I913" i="26"/>
  <c r="J913" i="26"/>
  <c r="D914" i="26"/>
  <c r="E914" i="26"/>
  <c r="F914" i="26"/>
  <c r="G914" i="26"/>
  <c r="H914" i="26"/>
  <c r="I914" i="26"/>
  <c r="J914" i="26"/>
  <c r="D915" i="26"/>
  <c r="E915" i="26"/>
  <c r="F915" i="26"/>
  <c r="G915" i="26"/>
  <c r="H915" i="26"/>
  <c r="I915" i="26"/>
  <c r="J915" i="26"/>
  <c r="D916" i="26"/>
  <c r="E916" i="26"/>
  <c r="F916" i="26"/>
  <c r="G916" i="26"/>
  <c r="H916" i="26"/>
  <c r="I916" i="26"/>
  <c r="J916" i="26"/>
  <c r="D917" i="26"/>
  <c r="E917" i="26"/>
  <c r="F917" i="26"/>
  <c r="G917" i="26"/>
  <c r="H917" i="26"/>
  <c r="I917" i="26"/>
  <c r="J917" i="26"/>
  <c r="D918" i="26"/>
  <c r="E918" i="26"/>
  <c r="F918" i="26"/>
  <c r="G918" i="26"/>
  <c r="H918" i="26"/>
  <c r="I918" i="26"/>
  <c r="J918" i="26"/>
  <c r="D919" i="26"/>
  <c r="E919" i="26"/>
  <c r="F919" i="26"/>
  <c r="G919" i="26"/>
  <c r="H919" i="26"/>
  <c r="I919" i="26"/>
  <c r="J919" i="26"/>
  <c r="D920" i="26"/>
  <c r="E920" i="26"/>
  <c r="F920" i="26"/>
  <c r="G920" i="26"/>
  <c r="H920" i="26"/>
  <c r="I920" i="26"/>
  <c r="J920" i="26"/>
  <c r="D921" i="26"/>
  <c r="E921" i="26"/>
  <c r="F921" i="26"/>
  <c r="G921" i="26"/>
  <c r="H921" i="26"/>
  <c r="I921" i="26"/>
  <c r="J921" i="26"/>
  <c r="D922" i="26"/>
  <c r="E922" i="26"/>
  <c r="F922" i="26"/>
  <c r="G922" i="26"/>
  <c r="H922" i="26"/>
  <c r="I922" i="26"/>
  <c r="J922" i="26"/>
  <c r="D923" i="26"/>
  <c r="E923" i="26"/>
  <c r="F923" i="26"/>
  <c r="G923" i="26"/>
  <c r="H923" i="26"/>
  <c r="I923" i="26"/>
  <c r="J923" i="26"/>
  <c r="D924" i="26"/>
  <c r="E924" i="26"/>
  <c r="F924" i="26"/>
  <c r="G924" i="26"/>
  <c r="H924" i="26"/>
  <c r="I924" i="26"/>
  <c r="J924" i="26"/>
  <c r="D925" i="26"/>
  <c r="E925" i="26"/>
  <c r="F925" i="26"/>
  <c r="G925" i="26"/>
  <c r="H925" i="26"/>
  <c r="I925" i="26"/>
  <c r="J925" i="26"/>
  <c r="D926" i="26"/>
  <c r="E926" i="26"/>
  <c r="F926" i="26"/>
  <c r="G926" i="26"/>
  <c r="H926" i="26"/>
  <c r="I926" i="26"/>
  <c r="J926" i="26"/>
  <c r="D927" i="26"/>
  <c r="E927" i="26"/>
  <c r="F927" i="26"/>
  <c r="G927" i="26"/>
  <c r="H927" i="26"/>
  <c r="I927" i="26"/>
  <c r="J927" i="26"/>
  <c r="D928" i="26"/>
  <c r="E928" i="26"/>
  <c r="F928" i="26"/>
  <c r="G928" i="26"/>
  <c r="H928" i="26"/>
  <c r="I928" i="26"/>
  <c r="J928" i="26"/>
  <c r="D929" i="26"/>
  <c r="E929" i="26"/>
  <c r="F929" i="26"/>
  <c r="G929" i="26"/>
  <c r="H929" i="26"/>
  <c r="I929" i="26"/>
  <c r="J929" i="26"/>
  <c r="D930" i="26"/>
  <c r="E930" i="26"/>
  <c r="F930" i="26"/>
  <c r="G930" i="26"/>
  <c r="H930" i="26"/>
  <c r="I930" i="26"/>
  <c r="J930" i="26"/>
  <c r="D931" i="26"/>
  <c r="E931" i="26"/>
  <c r="F931" i="26"/>
  <c r="G931" i="26"/>
  <c r="H931" i="26"/>
  <c r="I931" i="26"/>
  <c r="J931" i="26"/>
  <c r="D932" i="26"/>
  <c r="E932" i="26"/>
  <c r="F932" i="26"/>
  <c r="G932" i="26"/>
  <c r="H932" i="26"/>
  <c r="I932" i="26"/>
  <c r="J932" i="26"/>
  <c r="D933" i="26"/>
  <c r="E933" i="26"/>
  <c r="F933" i="26"/>
  <c r="G933" i="26"/>
  <c r="H933" i="26"/>
  <c r="I933" i="26"/>
  <c r="J933" i="26"/>
  <c r="D934" i="26"/>
  <c r="E934" i="26"/>
  <c r="F934" i="26"/>
  <c r="G934" i="26"/>
  <c r="H934" i="26"/>
  <c r="I934" i="26"/>
  <c r="J934" i="26"/>
  <c r="D935" i="26"/>
  <c r="E935" i="26"/>
  <c r="F935" i="26"/>
  <c r="G935" i="26"/>
  <c r="H935" i="26"/>
  <c r="I935" i="26"/>
  <c r="J935" i="26"/>
  <c r="D936" i="26"/>
  <c r="E936" i="26"/>
  <c r="F936" i="26"/>
  <c r="G936" i="26"/>
  <c r="H936" i="26"/>
  <c r="I936" i="26"/>
  <c r="J936" i="26"/>
  <c r="D937" i="26"/>
  <c r="E937" i="26"/>
  <c r="F937" i="26"/>
  <c r="G937" i="26"/>
  <c r="H937" i="26"/>
  <c r="I937" i="26"/>
  <c r="J937" i="26"/>
  <c r="D938" i="26"/>
  <c r="E938" i="26"/>
  <c r="F938" i="26"/>
  <c r="G938" i="26"/>
  <c r="H938" i="26"/>
  <c r="I938" i="26"/>
  <c r="J938" i="26"/>
  <c r="D939" i="26"/>
  <c r="E939" i="26"/>
  <c r="F939" i="26"/>
  <c r="G939" i="26"/>
  <c r="H939" i="26"/>
  <c r="I939" i="26"/>
  <c r="J939" i="26"/>
  <c r="D940" i="26"/>
  <c r="E940" i="26"/>
  <c r="F940" i="26"/>
  <c r="G940" i="26"/>
  <c r="H940" i="26"/>
  <c r="I940" i="26"/>
  <c r="J940" i="26"/>
  <c r="D941" i="26"/>
  <c r="E941" i="26"/>
  <c r="F941" i="26"/>
  <c r="G941" i="26"/>
  <c r="H941" i="26"/>
  <c r="I941" i="26"/>
  <c r="J941" i="26"/>
  <c r="D942" i="26"/>
  <c r="E942" i="26"/>
  <c r="F942" i="26"/>
  <c r="G942" i="26"/>
  <c r="H942" i="26"/>
  <c r="I942" i="26"/>
  <c r="J942" i="26"/>
  <c r="D943" i="26"/>
  <c r="E943" i="26"/>
  <c r="F943" i="26"/>
  <c r="G943" i="26"/>
  <c r="H943" i="26"/>
  <c r="I943" i="26"/>
  <c r="J943" i="26"/>
  <c r="D944" i="26"/>
  <c r="E944" i="26"/>
  <c r="F944" i="26"/>
  <c r="G944" i="26"/>
  <c r="H944" i="26"/>
  <c r="I944" i="26"/>
  <c r="J944" i="26"/>
  <c r="D945" i="26"/>
  <c r="E945" i="26"/>
  <c r="F945" i="26"/>
  <c r="G945" i="26"/>
  <c r="H945" i="26"/>
  <c r="I945" i="26"/>
  <c r="J945" i="26"/>
  <c r="D946" i="26"/>
  <c r="E946" i="26"/>
  <c r="F946" i="26"/>
  <c r="G946" i="26"/>
  <c r="H946" i="26"/>
  <c r="I946" i="26"/>
  <c r="J946" i="26"/>
  <c r="D947" i="26"/>
  <c r="E947" i="26"/>
  <c r="F947" i="26"/>
  <c r="G947" i="26"/>
  <c r="H947" i="26"/>
  <c r="I947" i="26"/>
  <c r="J947" i="26"/>
  <c r="D948" i="26"/>
  <c r="E948" i="26"/>
  <c r="F948" i="26"/>
  <c r="G948" i="26"/>
  <c r="H948" i="26"/>
  <c r="I948" i="26"/>
  <c r="J948" i="26"/>
  <c r="D949" i="26"/>
  <c r="E949" i="26"/>
  <c r="F949" i="26"/>
  <c r="G949" i="26"/>
  <c r="H949" i="26"/>
  <c r="I949" i="26"/>
  <c r="J949" i="26"/>
  <c r="D950" i="26"/>
  <c r="E950" i="26"/>
  <c r="F950" i="26"/>
  <c r="G950" i="26"/>
  <c r="H950" i="26"/>
  <c r="I950" i="26"/>
  <c r="J950" i="26"/>
  <c r="D951" i="26"/>
  <c r="E951" i="26"/>
  <c r="F951" i="26"/>
  <c r="G951" i="26"/>
  <c r="H951" i="26"/>
  <c r="I951" i="26"/>
  <c r="J951" i="26"/>
  <c r="D952" i="26"/>
  <c r="E952" i="26"/>
  <c r="F952" i="26"/>
  <c r="G952" i="26"/>
  <c r="H952" i="26"/>
  <c r="I952" i="26"/>
  <c r="J952" i="26"/>
  <c r="D953" i="26"/>
  <c r="E953" i="26"/>
  <c r="F953" i="26"/>
  <c r="G953" i="26"/>
  <c r="H953" i="26"/>
  <c r="I953" i="26"/>
  <c r="J953" i="26"/>
  <c r="D954" i="26"/>
  <c r="E954" i="26"/>
  <c r="F954" i="26"/>
  <c r="G954" i="26"/>
  <c r="H954" i="26"/>
  <c r="I954" i="26"/>
  <c r="J954" i="26"/>
  <c r="D955" i="26"/>
  <c r="E955" i="26"/>
  <c r="F955" i="26"/>
  <c r="G955" i="26"/>
  <c r="H955" i="26"/>
  <c r="I955" i="26"/>
  <c r="J955" i="26"/>
  <c r="D956" i="26"/>
  <c r="E956" i="26"/>
  <c r="F956" i="26"/>
  <c r="G956" i="26"/>
  <c r="H956" i="26"/>
  <c r="I956" i="26"/>
  <c r="J956" i="26"/>
  <c r="D957" i="26"/>
  <c r="E957" i="26"/>
  <c r="F957" i="26"/>
  <c r="G957" i="26"/>
  <c r="H957" i="26"/>
  <c r="I957" i="26"/>
  <c r="J957" i="26"/>
  <c r="D958" i="26"/>
  <c r="E958" i="26"/>
  <c r="F958" i="26"/>
  <c r="G958" i="26"/>
  <c r="H958" i="26"/>
  <c r="I958" i="26"/>
  <c r="J958" i="26"/>
  <c r="D959" i="26"/>
  <c r="E959" i="26"/>
  <c r="F959" i="26"/>
  <c r="G959" i="26"/>
  <c r="H959" i="26"/>
  <c r="I959" i="26"/>
  <c r="J959" i="26"/>
  <c r="D960" i="26"/>
  <c r="E960" i="26"/>
  <c r="F960" i="26"/>
  <c r="G960" i="26"/>
  <c r="H960" i="26"/>
  <c r="I960" i="26"/>
  <c r="J960" i="26"/>
  <c r="D961" i="26"/>
  <c r="E961" i="26"/>
  <c r="F961" i="26"/>
  <c r="G961" i="26"/>
  <c r="H961" i="26"/>
  <c r="I961" i="26"/>
  <c r="J961" i="26"/>
  <c r="D962" i="26"/>
  <c r="E962" i="26"/>
  <c r="F962" i="26"/>
  <c r="G962" i="26"/>
  <c r="H962" i="26"/>
  <c r="I962" i="26"/>
  <c r="J962" i="26"/>
  <c r="D963" i="26"/>
  <c r="E963" i="26"/>
  <c r="F963" i="26"/>
  <c r="G963" i="26"/>
  <c r="H963" i="26"/>
  <c r="I963" i="26"/>
  <c r="J963" i="26"/>
  <c r="D964" i="26"/>
  <c r="E964" i="26"/>
  <c r="F964" i="26"/>
  <c r="G964" i="26"/>
  <c r="H964" i="26"/>
  <c r="I964" i="26"/>
  <c r="J964" i="26"/>
  <c r="D965" i="26"/>
  <c r="E965" i="26"/>
  <c r="F965" i="26"/>
  <c r="G965" i="26"/>
  <c r="H965" i="26"/>
  <c r="I965" i="26"/>
  <c r="J965" i="26"/>
  <c r="D966" i="26"/>
  <c r="E966" i="26"/>
  <c r="F966" i="26"/>
  <c r="G966" i="26"/>
  <c r="H966" i="26"/>
  <c r="I966" i="26"/>
  <c r="J966" i="26"/>
  <c r="D967" i="26"/>
  <c r="E967" i="26"/>
  <c r="F967" i="26"/>
  <c r="G967" i="26"/>
  <c r="H967" i="26"/>
  <c r="I967" i="26"/>
  <c r="J967" i="26"/>
  <c r="D968" i="26"/>
  <c r="E968" i="26"/>
  <c r="F968" i="26"/>
  <c r="G968" i="26"/>
  <c r="H968" i="26"/>
  <c r="I968" i="26"/>
  <c r="J968" i="26"/>
  <c r="D969" i="26"/>
  <c r="E969" i="26"/>
  <c r="F969" i="26"/>
  <c r="G969" i="26"/>
  <c r="H969" i="26"/>
  <c r="I969" i="26"/>
  <c r="J969" i="26"/>
  <c r="D970" i="26"/>
  <c r="E970" i="26"/>
  <c r="F970" i="26"/>
  <c r="G970" i="26"/>
  <c r="H970" i="26"/>
  <c r="I970" i="26"/>
  <c r="J970" i="26"/>
  <c r="D971" i="26"/>
  <c r="E971" i="26"/>
  <c r="F971" i="26"/>
  <c r="G971" i="26"/>
  <c r="H971" i="26"/>
  <c r="I971" i="26"/>
  <c r="J971" i="26"/>
  <c r="D972" i="26"/>
  <c r="E972" i="26"/>
  <c r="F972" i="26"/>
  <c r="G972" i="26"/>
  <c r="H972" i="26"/>
  <c r="I972" i="26"/>
  <c r="J972" i="26"/>
  <c r="D973" i="26"/>
  <c r="E973" i="26"/>
  <c r="F973" i="26"/>
  <c r="G973" i="26"/>
  <c r="H973" i="26"/>
  <c r="I973" i="26"/>
  <c r="J973" i="26"/>
  <c r="D974" i="26"/>
  <c r="E974" i="26"/>
  <c r="F974" i="26"/>
  <c r="G974" i="26"/>
  <c r="H974" i="26"/>
  <c r="I974" i="26"/>
  <c r="J974" i="26"/>
  <c r="D975" i="26"/>
  <c r="E975" i="26"/>
  <c r="F975" i="26"/>
  <c r="G975" i="26"/>
  <c r="H975" i="26"/>
  <c r="I975" i="26"/>
  <c r="J975" i="26"/>
  <c r="D976" i="26"/>
  <c r="E976" i="26"/>
  <c r="F976" i="26"/>
  <c r="G976" i="26"/>
  <c r="H976" i="26"/>
  <c r="I976" i="26"/>
  <c r="J976" i="26"/>
  <c r="D977" i="26"/>
  <c r="E977" i="26"/>
  <c r="F977" i="26"/>
  <c r="G977" i="26"/>
  <c r="H977" i="26"/>
  <c r="I977" i="26"/>
  <c r="J977" i="26"/>
  <c r="D978" i="26"/>
  <c r="E978" i="26"/>
  <c r="F978" i="26"/>
  <c r="G978" i="26"/>
  <c r="H978" i="26"/>
  <c r="I978" i="26"/>
  <c r="J978" i="26"/>
  <c r="D979" i="26"/>
  <c r="E979" i="26"/>
  <c r="F979" i="26"/>
  <c r="G979" i="26"/>
  <c r="H979" i="26"/>
  <c r="I979" i="26"/>
  <c r="J979" i="26"/>
  <c r="D980" i="26"/>
  <c r="E980" i="26"/>
  <c r="F980" i="26"/>
  <c r="G980" i="26"/>
  <c r="H980" i="26"/>
  <c r="I980" i="26"/>
  <c r="J980" i="26"/>
  <c r="D981" i="26"/>
  <c r="E981" i="26"/>
  <c r="F981" i="26"/>
  <c r="G981" i="26"/>
  <c r="H981" i="26"/>
  <c r="I981" i="26"/>
  <c r="J981" i="26"/>
  <c r="D982" i="26"/>
  <c r="E982" i="26"/>
  <c r="F982" i="26"/>
  <c r="G982" i="26"/>
  <c r="H982" i="26"/>
  <c r="I982" i="26"/>
  <c r="J982" i="26"/>
  <c r="D983" i="26"/>
  <c r="E983" i="26"/>
  <c r="F983" i="26"/>
  <c r="G983" i="26"/>
  <c r="H983" i="26"/>
  <c r="I983" i="26"/>
  <c r="J983" i="26"/>
  <c r="D984" i="26"/>
  <c r="E984" i="26"/>
  <c r="F984" i="26"/>
  <c r="G984" i="26"/>
  <c r="H984" i="26"/>
  <c r="I984" i="26"/>
  <c r="J984" i="26"/>
  <c r="D985" i="26"/>
  <c r="E985" i="26"/>
  <c r="F985" i="26"/>
  <c r="G985" i="26"/>
  <c r="H985" i="26"/>
  <c r="I985" i="26"/>
  <c r="J985" i="26"/>
  <c r="D986" i="26"/>
  <c r="E986" i="26"/>
  <c r="F986" i="26"/>
  <c r="G986" i="26"/>
  <c r="H986" i="26"/>
  <c r="I986" i="26"/>
  <c r="J986" i="26"/>
  <c r="D987" i="26"/>
  <c r="E987" i="26"/>
  <c r="F987" i="26"/>
  <c r="G987" i="26"/>
  <c r="H987" i="26"/>
  <c r="I987" i="26"/>
  <c r="J987" i="26"/>
  <c r="D988" i="26"/>
  <c r="E988" i="26"/>
  <c r="F988" i="26"/>
  <c r="G988" i="26"/>
  <c r="H988" i="26"/>
  <c r="I988" i="26"/>
  <c r="J988" i="26"/>
  <c r="D989" i="26"/>
  <c r="E989" i="26"/>
  <c r="F989" i="26"/>
  <c r="G989" i="26"/>
  <c r="H989" i="26"/>
  <c r="I989" i="26"/>
  <c r="J989" i="26"/>
  <c r="D990" i="26"/>
  <c r="E990" i="26"/>
  <c r="F990" i="26"/>
  <c r="G990" i="26"/>
  <c r="H990" i="26"/>
  <c r="I990" i="26"/>
  <c r="J990" i="26"/>
  <c r="D991" i="26"/>
  <c r="E991" i="26"/>
  <c r="F991" i="26"/>
  <c r="G991" i="26"/>
  <c r="H991" i="26"/>
  <c r="I991" i="26"/>
  <c r="J991" i="26"/>
  <c r="D992" i="26"/>
  <c r="E992" i="26"/>
  <c r="F992" i="26"/>
  <c r="G992" i="26"/>
  <c r="H992" i="26"/>
  <c r="I992" i="26"/>
  <c r="J992" i="26"/>
  <c r="D993" i="26"/>
  <c r="E993" i="26"/>
  <c r="F993" i="26"/>
  <c r="G993" i="26"/>
  <c r="H993" i="26"/>
  <c r="I993" i="26"/>
  <c r="J993" i="26"/>
  <c r="D994" i="26"/>
  <c r="E994" i="26"/>
  <c r="F994" i="26"/>
  <c r="G994" i="26"/>
  <c r="H994" i="26"/>
  <c r="I994" i="26"/>
  <c r="J994" i="26"/>
  <c r="D995" i="26"/>
  <c r="E995" i="26"/>
  <c r="F995" i="26"/>
  <c r="G995" i="26"/>
  <c r="H995" i="26"/>
  <c r="I995" i="26"/>
  <c r="J995" i="26"/>
  <c r="D996" i="26"/>
  <c r="E996" i="26"/>
  <c r="F996" i="26"/>
  <c r="G996" i="26"/>
  <c r="H996" i="26"/>
  <c r="I996" i="26"/>
  <c r="J996" i="26"/>
  <c r="D997" i="26"/>
  <c r="E997" i="26"/>
  <c r="F997" i="26"/>
  <c r="G997" i="26"/>
  <c r="H997" i="26"/>
  <c r="I997" i="26"/>
  <c r="J997" i="26"/>
  <c r="D998" i="26"/>
  <c r="E998" i="26"/>
  <c r="F998" i="26"/>
  <c r="G998" i="26"/>
  <c r="H998" i="26"/>
  <c r="I998" i="26"/>
  <c r="J998" i="26"/>
  <c r="D999" i="26"/>
  <c r="E999" i="26"/>
  <c r="F999" i="26"/>
  <c r="G999" i="26"/>
  <c r="H999" i="26"/>
  <c r="I999" i="26"/>
  <c r="J999" i="26"/>
  <c r="D1000" i="26"/>
  <c r="E1000" i="26"/>
  <c r="F1000" i="26"/>
  <c r="G1000" i="26"/>
  <c r="H1000" i="26"/>
  <c r="I1000" i="26"/>
  <c r="J1000" i="26"/>
  <c r="D1001" i="26"/>
  <c r="E1001" i="26"/>
  <c r="F1001" i="26"/>
  <c r="G1001" i="26"/>
  <c r="H1001" i="26"/>
  <c r="I1001" i="26"/>
  <c r="J1001" i="26"/>
  <c r="D1002" i="26"/>
  <c r="E1002" i="26"/>
  <c r="F1002" i="26"/>
  <c r="G1002" i="26"/>
  <c r="H1002" i="26"/>
  <c r="I1002" i="26"/>
  <c r="J1002" i="26"/>
  <c r="B3" i="5"/>
  <c r="B3" i="26" s="1"/>
  <c r="B5" i="5"/>
  <c r="B5" i="26" s="1"/>
  <c r="B7" i="5"/>
  <c r="B7" i="26" s="1"/>
  <c r="B9" i="5"/>
  <c r="B9" i="26" s="1"/>
  <c r="B2" i="24"/>
  <c r="O3" i="28"/>
  <c r="O4" i="28" s="1"/>
  <c r="I104" i="28" l="1" a="1"/>
  <c r="I104" i="28" s="1"/>
  <c r="I107" i="28" a="1"/>
  <c r="I107" i="28" s="1"/>
  <c r="I108" i="28" a="1"/>
  <c r="I108" i="28" s="1"/>
  <c r="I105" i="28" a="1"/>
  <c r="I105" i="28" s="1"/>
  <c r="I109" i="28" a="1"/>
  <c r="I109" i="28" s="1"/>
  <c r="I103" i="28" a="1"/>
  <c r="I103" i="28" s="1"/>
  <c r="I106" i="28" a="1"/>
  <c r="I106" i="28" s="1"/>
  <c r="I110" i="28" a="1"/>
  <c r="I110" i="28" s="1"/>
  <c r="I64" i="28" a="1"/>
  <c r="I64" i="28" s="1"/>
  <c r="I68" i="28" a="1"/>
  <c r="I68" i="28" s="1"/>
  <c r="I72" i="28" a="1"/>
  <c r="I72" i="28" s="1"/>
  <c r="I76" i="28" a="1"/>
  <c r="I76" i="28" s="1"/>
  <c r="I80" i="28" a="1"/>
  <c r="I80" i="28" s="1"/>
  <c r="I84" i="28" a="1"/>
  <c r="I84" i="28" s="1"/>
  <c r="I88" i="28" a="1"/>
  <c r="I88" i="28" s="1"/>
  <c r="I92" i="28" a="1"/>
  <c r="I92" i="28" s="1"/>
  <c r="I96" i="28" a="1"/>
  <c r="I96" i="28" s="1"/>
  <c r="I100" i="28" a="1"/>
  <c r="I100" i="28" s="1"/>
  <c r="I65" i="28" a="1"/>
  <c r="I65" i="28" s="1"/>
  <c r="I69" i="28" a="1"/>
  <c r="I69" i="28" s="1"/>
  <c r="I73" i="28" a="1"/>
  <c r="I73" i="28" s="1"/>
  <c r="I77" i="28" a="1"/>
  <c r="I77" i="28" s="1"/>
  <c r="I81" i="28" a="1"/>
  <c r="I81" i="28" s="1"/>
  <c r="I85" i="28" a="1"/>
  <c r="I85" i="28" s="1"/>
  <c r="I89" i="28" a="1"/>
  <c r="I89" i="28" s="1"/>
  <c r="I93" i="28" a="1"/>
  <c r="I93" i="28" s="1"/>
  <c r="I97" i="28" a="1"/>
  <c r="I97" i="28" s="1"/>
  <c r="I101" i="28" a="1"/>
  <c r="I101" i="28" s="1"/>
  <c r="I66" i="28" a="1"/>
  <c r="I66" i="28" s="1"/>
  <c r="I70" i="28" a="1"/>
  <c r="I70" i="28" s="1"/>
  <c r="I74" i="28" a="1"/>
  <c r="I74" i="28" s="1"/>
  <c r="I78" i="28" a="1"/>
  <c r="I78" i="28" s="1"/>
  <c r="I82" i="28" a="1"/>
  <c r="I82" i="28" s="1"/>
  <c r="I86" i="28" a="1"/>
  <c r="I86" i="28" s="1"/>
  <c r="I90" i="28" a="1"/>
  <c r="I90" i="28" s="1"/>
  <c r="I94" i="28" a="1"/>
  <c r="I94" i="28" s="1"/>
  <c r="I98" i="28" a="1"/>
  <c r="I98" i="28" s="1"/>
  <c r="I102" i="28" a="1"/>
  <c r="I102" i="28" s="1"/>
  <c r="I67" i="28" a="1"/>
  <c r="I67" i="28" s="1"/>
  <c r="I71" i="28" a="1"/>
  <c r="I71" i="28" s="1"/>
  <c r="I75" i="28" a="1"/>
  <c r="I75" i="28" s="1"/>
  <c r="I79" i="28" a="1"/>
  <c r="I79" i="28" s="1"/>
  <c r="I83" i="28" a="1"/>
  <c r="I83" i="28" s="1"/>
  <c r="I87" i="28" a="1"/>
  <c r="I87" i="28" s="1"/>
  <c r="I91" i="28" a="1"/>
  <c r="I91" i="28" s="1"/>
  <c r="I95" i="28" a="1"/>
  <c r="I95" i="28" s="1"/>
  <c r="I99" i="28" a="1"/>
  <c r="I99" i="28" s="1"/>
  <c r="N2" i="28" a="1"/>
  <c r="N2" i="28" s="1"/>
  <c r="N3" i="28" s="1" a="1"/>
  <c r="N3" i="28" s="1"/>
  <c r="N4" i="28" s="1" a="1"/>
  <c r="N4" i="28" s="1"/>
  <c r="I26" i="28" a="1"/>
  <c r="I26" i="28" s="1"/>
  <c r="I6" i="28" a="1"/>
  <c r="I6" i="28" s="1"/>
  <c r="I47" i="28" a="1"/>
  <c r="I47" i="28" s="1"/>
  <c r="I34" i="28" a="1"/>
  <c r="I34" i="28" s="1"/>
  <c r="I21" i="28" a="1"/>
  <c r="I21" i="28" s="1"/>
  <c r="I25" i="28" a="1"/>
  <c r="I25" i="28" s="1"/>
  <c r="I35" i="28" a="1"/>
  <c r="I35" i="28" s="1"/>
  <c r="I62" i="28" a="1"/>
  <c r="I62" i="28" s="1"/>
  <c r="I10" i="28" a="1"/>
  <c r="I10" i="28" s="1"/>
  <c r="I48" i="28" a="1"/>
  <c r="I48" i="28" s="1"/>
  <c r="I14" i="28" a="1"/>
  <c r="I14" i="28" s="1"/>
  <c r="I16" i="28" a="1"/>
  <c r="I16" i="28" s="1"/>
  <c r="I37" i="28" a="1"/>
  <c r="I37" i="28" s="1"/>
  <c r="I42" i="28" a="1"/>
  <c r="I42" i="28" s="1"/>
  <c r="I32" i="28" a="1"/>
  <c r="I32" i="28" s="1"/>
  <c r="I63" i="28" a="1"/>
  <c r="I63" i="28" s="1"/>
  <c r="I59" i="28" a="1"/>
  <c r="I59" i="28" s="1"/>
  <c r="I36" i="28" a="1"/>
  <c r="I36" i="28" s="1"/>
  <c r="I49" i="28" a="1"/>
  <c r="I49" i="28" s="1"/>
  <c r="I18" i="28" a="1"/>
  <c r="I18" i="28" s="1"/>
  <c r="I30" i="28" a="1"/>
  <c r="I30" i="28" s="1"/>
  <c r="I17" i="28" a="1"/>
  <c r="I17" i="28" s="1"/>
  <c r="I54" i="28" a="1"/>
  <c r="I54" i="28" s="1"/>
  <c r="I4" i="28" a="1"/>
  <c r="I4" i="28" s="1"/>
  <c r="I45" i="28" a="1"/>
  <c r="I45" i="28" s="1"/>
  <c r="I53" i="28" a="1"/>
  <c r="I53" i="28" s="1"/>
  <c r="I19" i="28" a="1"/>
  <c r="I19" i="28" s="1"/>
  <c r="I39" i="28" a="1"/>
  <c r="I39" i="28" s="1"/>
  <c r="I50" i="28" a="1"/>
  <c r="I50" i="28" s="1"/>
  <c r="I44" i="28" a="1"/>
  <c r="I44" i="28" s="1"/>
  <c r="I46" i="28" a="1"/>
  <c r="I46" i="28" s="1"/>
  <c r="I7" i="28" a="1"/>
  <c r="I7" i="28" s="1"/>
  <c r="I15" i="28" a="1"/>
  <c r="I15" i="28" s="1"/>
  <c r="I8" i="28" a="1"/>
  <c r="I8" i="28" s="1"/>
  <c r="I29" i="28" a="1"/>
  <c r="I29" i="28" s="1"/>
  <c r="I12" i="28" a="1"/>
  <c r="I12" i="28" s="1"/>
  <c r="I41" i="28" a="1"/>
  <c r="I41" i="28" s="1"/>
  <c r="I5" i="28" a="1"/>
  <c r="I5" i="28" s="1"/>
  <c r="I61" i="28" a="1"/>
  <c r="I61" i="28" s="1"/>
  <c r="I22" i="28" a="1"/>
  <c r="I22" i="28" s="1"/>
  <c r="I60" i="28" a="1"/>
  <c r="I60" i="28" s="1"/>
  <c r="I56" i="28" a="1"/>
  <c r="I56" i="28" s="1"/>
  <c r="I51" i="28" a="1"/>
  <c r="I51" i="28" s="1"/>
  <c r="I24" i="28" a="1"/>
  <c r="I24" i="28" s="1"/>
  <c r="I31" i="28" a="1"/>
  <c r="I31" i="28" s="1"/>
  <c r="I27" i="28" a="1"/>
  <c r="I27" i="28" s="1"/>
  <c r="I20" i="28" a="1"/>
  <c r="I20" i="28" s="1"/>
  <c r="I52" i="28" a="1"/>
  <c r="I52" i="28" s="1"/>
  <c r="I2" i="28" a="1"/>
  <c r="I2" i="28" s="1"/>
  <c r="I58" i="28" a="1"/>
  <c r="I58" i="28" s="1"/>
  <c r="I28" i="28" a="1"/>
  <c r="I28" i="28" s="1"/>
  <c r="I11" i="28" a="1"/>
  <c r="I11" i="28" s="1"/>
  <c r="I40" i="28" a="1"/>
  <c r="I40" i="28" s="1"/>
  <c r="I33" i="28" a="1"/>
  <c r="I33" i="28" s="1"/>
  <c r="I23" i="28" a="1"/>
  <c r="I23" i="28" s="1"/>
  <c r="I43" i="28" a="1"/>
  <c r="I43" i="28" s="1"/>
  <c r="I3" i="28" a="1"/>
  <c r="I3" i="28" s="1"/>
  <c r="I38" i="28" a="1"/>
  <c r="I38" i="28" s="1"/>
  <c r="I9" i="28" a="1"/>
  <c r="I9" i="28" s="1"/>
  <c r="I13" i="28" a="1"/>
  <c r="I13" i="28" s="1"/>
  <c r="I57" i="28" a="1"/>
  <c r="I57" i="28" s="1"/>
  <c r="I55" i="28" a="1"/>
  <c r="I55" i="28" s="1"/>
  <c r="O5" i="28"/>
  <c r="G6" i="8"/>
  <c r="G7" i="8" s="1"/>
  <c r="J2" i="28" l="1"/>
  <c r="K2" i="28" a="1"/>
  <c r="K2" i="28" s="1"/>
  <c r="K3" i="28" s="1" a="1"/>
  <c r="K3" i="28" s="1"/>
  <c r="K4" i="28" s="1" a="1"/>
  <c r="K4" i="28" s="1"/>
  <c r="G8" i="8"/>
  <c r="O6" i="28"/>
  <c r="N5" i="28" a="1"/>
  <c r="N5" i="28" s="1"/>
  <c r="O7" i="28" l="1"/>
  <c r="O8" i="28" s="1"/>
  <c r="K5" i="28" a="1"/>
  <c r="K5" i="28" s="1"/>
  <c r="K6" i="28" s="1" a="1"/>
  <c r="K6" i="28" s="1"/>
  <c r="N6" i="28" a="1"/>
  <c r="N6" i="28" s="1"/>
  <c r="N7" i="28" l="1" a="1"/>
  <c r="N7" i="28" s="1"/>
  <c r="K7" i="28" a="1"/>
  <c r="K7" i="28" s="1"/>
  <c r="K8" i="28" l="1" a="1"/>
  <c r="K8" i="28" s="1"/>
  <c r="N8" i="28" a="1"/>
  <c r="N8" i="28" s="1"/>
  <c r="N9" i="28" s="1" a="1"/>
  <c r="N9" i="28" s="1"/>
  <c r="N10" i="28" l="1" a="1"/>
  <c r="N10" i="28" s="1"/>
  <c r="N11" i="28" s="1" a="1"/>
  <c r="N11" i="28" s="1"/>
  <c r="K9" i="28" a="1"/>
  <c r="K9" i="28" s="1"/>
  <c r="N12" i="28" l="1" a="1"/>
  <c r="N12" i="28" s="1"/>
  <c r="K10" i="28" a="1"/>
  <c r="K10" i="28" s="1"/>
  <c r="K11" i="28" s="1" a="1"/>
  <c r="K11" i="28" s="1"/>
  <c r="K12" i="28" l="1" a="1"/>
  <c r="K12" i="28" s="1"/>
  <c r="K13" i="28" s="1" a="1"/>
  <c r="K13" i="28" s="1"/>
  <c r="N13" i="28" a="1"/>
  <c r="N13" i="28" s="1"/>
  <c r="K14" i="28" l="1" a="1"/>
  <c r="K14" i="28" s="1"/>
  <c r="K15" i="28" s="1" a="1"/>
  <c r="K15" i="28" s="1"/>
  <c r="N14" i="28" a="1"/>
  <c r="N14" i="28" s="1"/>
  <c r="N15" i="28" s="1" a="1"/>
  <c r="N15" i="28" s="1"/>
  <c r="N16" i="28" s="1" a="1"/>
  <c r="N16" i="28" s="1"/>
  <c r="N17" i="28" s="1" a="1"/>
  <c r="N17" i="28" s="1"/>
  <c r="N18" i="28" s="1" a="1"/>
  <c r="N18" i="28" s="1"/>
  <c r="N19" i="28" s="1" a="1"/>
  <c r="N19" i="28" s="1"/>
  <c r="N20" i="28" s="1" a="1"/>
  <c r="N20" i="28" s="1"/>
  <c r="N21" i="28" s="1" a="1"/>
  <c r="N21" i="28" s="1"/>
  <c r="N22" i="28" s="1" a="1"/>
  <c r="N22" i="28" s="1"/>
  <c r="N23" i="28" s="1" a="1"/>
  <c r="N23" i="28" s="1"/>
  <c r="N24" i="28" s="1" a="1"/>
  <c r="N24" i="28" s="1"/>
  <c r="N25" i="28" s="1" a="1"/>
  <c r="N25" i="28" s="1"/>
  <c r="N26" i="28" s="1" a="1"/>
  <c r="N26" i="28" s="1"/>
  <c r="N27" i="28" s="1" a="1"/>
  <c r="N27" i="28" s="1"/>
  <c r="N28" i="28" s="1" a="1"/>
  <c r="N28" i="28" s="1"/>
  <c r="N29" i="28" s="1" a="1"/>
  <c r="N29" i="28" s="1"/>
  <c r="N30" i="28" s="1" a="1"/>
  <c r="N30" i="28" s="1"/>
  <c r="N31" i="28" s="1" a="1"/>
  <c r="N31" i="28" s="1"/>
  <c r="N32" i="28" s="1" a="1"/>
  <c r="N32" i="28" s="1"/>
  <c r="N33" i="28" s="1" a="1"/>
  <c r="N33" i="28" s="1"/>
  <c r="N34" i="28" s="1" a="1"/>
  <c r="N34" i="28" s="1"/>
  <c r="N35" i="28" s="1" a="1"/>
  <c r="N35" i="28" s="1"/>
  <c r="N36" i="28" s="1" a="1"/>
  <c r="N36" i="28" s="1"/>
  <c r="N37" i="28" s="1" a="1"/>
  <c r="N37" i="28" s="1"/>
  <c r="N38" i="28" s="1" a="1"/>
  <c r="N38" i="28" s="1"/>
  <c r="N39" i="28" s="1" a="1"/>
  <c r="N39" i="28" s="1"/>
  <c r="N40" i="28" s="1" a="1"/>
  <c r="N40" i="28" s="1"/>
  <c r="N41" i="28" s="1" a="1"/>
  <c r="N41" i="28" s="1"/>
  <c r="N42" i="28" s="1" a="1"/>
  <c r="N42" i="28" s="1"/>
  <c r="N43" i="28" s="1" a="1"/>
  <c r="N43" i="28" s="1"/>
  <c r="N44" i="28" s="1" a="1"/>
  <c r="N44" i="28" s="1"/>
  <c r="N45" i="28" s="1" a="1"/>
  <c r="N45" i="28" s="1"/>
  <c r="N46" i="28" s="1" a="1"/>
  <c r="N46" i="28" s="1"/>
  <c r="N47" i="28" s="1" a="1"/>
  <c r="N47" i="28" s="1"/>
  <c r="N48" i="28" s="1" a="1"/>
  <c r="N48" i="28" s="1"/>
  <c r="N49" i="28" s="1" a="1"/>
  <c r="N49" i="28" s="1"/>
  <c r="N50" i="28" s="1" a="1"/>
  <c r="N50" i="28" s="1"/>
  <c r="N51" i="28" s="1" a="1"/>
  <c r="N51" i="28" s="1"/>
  <c r="N52" i="28" s="1" a="1"/>
  <c r="N52" i="28" s="1"/>
  <c r="N53" i="28" s="1" a="1"/>
  <c r="N53" i="28" s="1"/>
  <c r="N54" i="28" s="1" a="1"/>
  <c r="N54" i="28" s="1"/>
  <c r="N55" i="28" s="1" a="1"/>
  <c r="N55" i="28" s="1"/>
  <c r="N56" i="28" s="1" a="1"/>
  <c r="N56" i="28" s="1"/>
  <c r="N57" i="28" s="1" a="1"/>
  <c r="N57" i="28" s="1"/>
  <c r="N58" i="28" s="1" a="1"/>
  <c r="N58" i="28" s="1"/>
  <c r="N59" i="28" s="1" a="1"/>
  <c r="N59" i="28" s="1"/>
  <c r="N60" i="28" s="1" a="1"/>
  <c r="N60" i="28" s="1"/>
  <c r="N61" i="28" s="1" a="1"/>
  <c r="N61" i="28" s="1"/>
  <c r="N62" i="28" s="1" a="1"/>
  <c r="N62" i="28" s="1"/>
  <c r="N63" i="28" s="1" a="1"/>
  <c r="N63" i="28" s="1"/>
  <c r="N64" i="28" s="1" a="1"/>
  <c r="N64" i="28" s="1"/>
  <c r="N65" i="28" s="1" a="1"/>
  <c r="N65" i="28" s="1"/>
  <c r="N66" i="28" s="1" a="1"/>
  <c r="N66" i="28" s="1"/>
  <c r="N67" i="28" s="1" a="1"/>
  <c r="N67" i="28" s="1"/>
  <c r="K16" i="28" l="1" a="1"/>
  <c r="K16" i="28" s="1"/>
  <c r="K17" i="28" s="1" a="1"/>
  <c r="K17" i="28" s="1"/>
  <c r="K18" i="28" s="1" a="1"/>
  <c r="K18" i="28" s="1"/>
  <c r="K19" i="28" s="1" a="1"/>
  <c r="K19" i="28" s="1"/>
  <c r="K20" i="28" s="1" a="1"/>
  <c r="K20" i="28" s="1"/>
  <c r="K21" i="28" s="1" a="1"/>
  <c r="K21" i="28" s="1"/>
  <c r="K22" i="28" s="1" a="1"/>
  <c r="K22" i="28" s="1"/>
  <c r="K23" i="28" s="1" a="1"/>
  <c r="K23" i="28" s="1"/>
  <c r="K24" i="28" s="1" a="1"/>
  <c r="K24" i="28" s="1"/>
  <c r="K25" i="28" s="1" a="1"/>
  <c r="K25" i="28" s="1"/>
  <c r="K26" i="28" s="1" a="1"/>
  <c r="K26" i="28" s="1"/>
  <c r="K27" i="28" s="1" a="1"/>
  <c r="K27" i="28" s="1"/>
  <c r="K28" i="28" s="1" a="1"/>
  <c r="K28" i="28" s="1"/>
  <c r="K29" i="28" s="1" a="1"/>
  <c r="K29" i="28" s="1"/>
  <c r="K30" i="28" s="1" a="1"/>
  <c r="K30" i="28" s="1"/>
  <c r="K31" i="28" s="1" a="1"/>
  <c r="K31" i="28" s="1"/>
  <c r="K32" i="28" s="1" a="1"/>
  <c r="K32" i="28" s="1"/>
  <c r="K33" i="28" s="1" a="1"/>
  <c r="K33" i="28" s="1"/>
  <c r="K34" i="28" s="1" a="1"/>
  <c r="K34" i="28" s="1"/>
  <c r="K35" i="28" s="1" a="1"/>
  <c r="K35" i="28" s="1"/>
  <c r="K36" i="28" s="1" a="1"/>
  <c r="K36" i="28" s="1"/>
  <c r="K37" i="28" s="1" a="1"/>
  <c r="K37" i="28" s="1"/>
  <c r="K38" i="28" s="1" a="1"/>
  <c r="K38" i="28" s="1"/>
  <c r="K39" i="28" s="1" a="1"/>
  <c r="K39" i="28" s="1"/>
  <c r="K40" i="28" s="1" a="1"/>
  <c r="K40" i="28" s="1"/>
  <c r="K41" i="28" s="1" a="1"/>
  <c r="K41" i="28" s="1"/>
  <c r="K42" i="28" s="1" a="1"/>
  <c r="K42" i="28" s="1"/>
  <c r="K43" i="28" s="1" a="1"/>
  <c r="K43" i="28" s="1"/>
  <c r="K44" i="28" s="1" a="1"/>
  <c r="K44" i="28" s="1"/>
  <c r="K45" i="28" s="1" a="1"/>
  <c r="K45" i="28" s="1"/>
  <c r="K46" i="28" s="1" a="1"/>
  <c r="K46" i="28" s="1"/>
  <c r="K47" i="28" s="1" a="1"/>
  <c r="K47" i="28" s="1"/>
  <c r="K48" i="28" s="1" a="1"/>
  <c r="K48" i="28" s="1"/>
  <c r="K49" i="28" s="1" a="1"/>
  <c r="K49" i="28" s="1"/>
  <c r="K50" i="28" s="1" a="1"/>
  <c r="K50" i="28" s="1"/>
  <c r="K51" i="28" s="1" a="1"/>
  <c r="K51" i="28" s="1"/>
  <c r="K52" i="28" s="1" a="1"/>
  <c r="K52" i="28" s="1"/>
  <c r="K53" i="28" s="1" a="1"/>
  <c r="K53" i="28" s="1"/>
  <c r="K54" i="28" s="1" a="1"/>
  <c r="K54" i="28" s="1"/>
  <c r="K55" i="28" s="1" a="1"/>
  <c r="K55" i="28" s="1"/>
  <c r="K56" i="28" s="1" a="1"/>
  <c r="K56" i="28" s="1"/>
  <c r="K57" i="28" s="1" a="1"/>
  <c r="K57" i="28" s="1"/>
  <c r="K58" i="28" s="1" a="1"/>
  <c r="K58" i="28" s="1"/>
  <c r="K59" i="28" s="1" a="1"/>
  <c r="K59" i="28" s="1"/>
  <c r="K60" i="28" s="1" a="1"/>
  <c r="K60" i="28" s="1"/>
  <c r="K61" i="28" s="1" a="1"/>
  <c r="K61" i="28" s="1"/>
  <c r="K62" i="28" s="1" a="1"/>
  <c r="K62" i="28" s="1"/>
  <c r="K63" i="28" s="1" a="1"/>
  <c r="K63" i="28" s="1"/>
  <c r="K64" i="28" s="1" a="1"/>
  <c r="K64" i="28" s="1"/>
  <c r="K65" i="28" s="1" a="1"/>
  <c r="K65" i="28" s="1"/>
  <c r="K66" i="28" s="1" a="1"/>
  <c r="K66" i="28" s="1"/>
  <c r="K67" i="28" s="1" a="1"/>
  <c r="K67" i="28" s="1"/>
  <c r="N68" i="28" l="1" a="1"/>
  <c r="N68" i="28" s="1"/>
  <c r="N69" i="28" s="1" a="1"/>
  <c r="N69" i="28" s="1"/>
  <c r="N70" i="28" s="1" a="1"/>
  <c r="N70" i="28" s="1"/>
  <c r="N71" i="28" s="1" a="1"/>
  <c r="N71" i="28" s="1"/>
  <c r="N72" i="28" s="1" a="1"/>
  <c r="N72" i="28" s="1"/>
  <c r="N73" i="28" s="1" a="1"/>
  <c r="N73" i="28" s="1"/>
  <c r="N74" i="28" s="1" a="1"/>
  <c r="N74" i="28" s="1"/>
  <c r="N75" i="28" s="1" a="1"/>
  <c r="N75" i="28" s="1"/>
  <c r="N76" i="28" s="1" a="1"/>
  <c r="N76" i="28" s="1"/>
  <c r="N77" i="28" s="1" a="1"/>
  <c r="N77" i="28" s="1"/>
  <c r="N78" i="28" s="1" a="1"/>
  <c r="N78" i="28" s="1"/>
  <c r="N79" i="28" s="1" a="1"/>
  <c r="N79" i="28" s="1"/>
  <c r="N80" i="28" s="1" a="1"/>
  <c r="N80" i="28" s="1"/>
  <c r="N81" i="28" s="1" a="1"/>
  <c r="N81" i="28" s="1"/>
  <c r="N82" i="28" s="1" a="1"/>
  <c r="N82" i="28" s="1"/>
  <c r="N83" i="28" s="1" a="1"/>
  <c r="N83" i="28" s="1"/>
  <c r="N84" i="28" s="1" a="1"/>
  <c r="N84" i="28" s="1"/>
  <c r="N85" i="28" s="1" a="1"/>
  <c r="N85" i="28" s="1"/>
  <c r="N86" i="28" s="1" a="1"/>
  <c r="N86" i="28" s="1"/>
  <c r="N87" i="28" s="1" a="1"/>
  <c r="N87" i="28" s="1"/>
  <c r="N88" i="28" s="1" a="1"/>
  <c r="N88" i="28" s="1"/>
  <c r="N89" i="28" s="1" a="1"/>
  <c r="N89" i="28" s="1"/>
  <c r="N90" i="28" s="1" a="1"/>
  <c r="N90" i="28" s="1"/>
  <c r="N91" i="28" s="1" a="1"/>
  <c r="N91" i="28" s="1"/>
  <c r="N92" i="28" s="1" a="1"/>
  <c r="N92" i="28" s="1"/>
  <c r="N93" i="28" s="1" a="1"/>
  <c r="N93" i="28" s="1"/>
  <c r="N94" i="28" s="1" a="1"/>
  <c r="N94" i="28" s="1"/>
  <c r="N95" i="28" s="1" a="1"/>
  <c r="N95" i="28" s="1"/>
  <c r="N96" i="28" s="1" a="1"/>
  <c r="N96" i="28" s="1"/>
  <c r="N97" i="28" s="1" a="1"/>
  <c r="N97" i="28" s="1"/>
  <c r="N98" i="28" s="1" a="1"/>
  <c r="N98" i="28" s="1"/>
  <c r="N99" i="28" s="1" a="1"/>
  <c r="N99" i="28" s="1"/>
  <c r="N100" i="28" s="1" a="1"/>
  <c r="N100" i="28" s="1"/>
  <c r="N101" i="28" s="1" a="1"/>
  <c r="N101" i="28" s="1"/>
  <c r="N102" i="28" s="1" a="1"/>
  <c r="N102" i="28" s="1"/>
  <c r="N103" i="28" s="1" a="1"/>
  <c r="N103" i="28" s="1"/>
  <c r="N104" i="28" s="1" a="1"/>
  <c r="N104" i="28" s="1"/>
  <c r="N105" i="28" s="1" a="1"/>
  <c r="N105" i="28" s="1"/>
  <c r="N106" i="28" s="1" a="1"/>
  <c r="N106" i="28" s="1"/>
  <c r="N107" i="28" s="1" a="1"/>
  <c r="N107" i="28" s="1"/>
  <c r="N108" i="28" s="1" a="1"/>
  <c r="N108" i="28" s="1"/>
  <c r="N109" i="28" s="1" a="1"/>
  <c r="N109" i="28" s="1"/>
  <c r="N110" i="28" s="1" a="1"/>
  <c r="N110" i="28" s="1"/>
  <c r="K68" i="28" l="1" a="1"/>
  <c r="K68" i="28" s="1"/>
  <c r="K69" i="28" s="1" a="1"/>
  <c r="K69" i="28" s="1"/>
  <c r="K70" i="28" s="1" a="1"/>
  <c r="K70" i="28" s="1"/>
  <c r="K71" i="28" s="1" a="1"/>
  <c r="K71" i="28" s="1"/>
  <c r="K72" i="28" s="1" a="1"/>
  <c r="K72" i="28" s="1"/>
  <c r="K73" i="28" s="1" a="1"/>
  <c r="K73" i="28" s="1"/>
  <c r="K74" i="28" s="1" a="1"/>
  <c r="K74" i="28" s="1"/>
  <c r="K75" i="28" s="1" a="1"/>
  <c r="K75" i="28" s="1"/>
  <c r="K76" i="28" s="1" a="1"/>
  <c r="K76" i="28" s="1"/>
  <c r="K77" i="28" s="1" a="1"/>
  <c r="K77" i="28" s="1"/>
  <c r="K78" i="28" s="1" a="1"/>
  <c r="K78" i="28" s="1"/>
  <c r="K79" i="28" s="1" a="1"/>
  <c r="K79" i="28" s="1"/>
  <c r="K80" i="28" s="1" a="1"/>
  <c r="K80" i="28" s="1"/>
  <c r="K81" i="28" s="1" a="1"/>
  <c r="K81" i="28" s="1"/>
  <c r="K82" i="28" s="1" a="1"/>
  <c r="K82" i="28" s="1"/>
  <c r="K83" i="28" s="1" a="1"/>
  <c r="K83" i="28" s="1"/>
  <c r="K84" i="28" s="1" a="1"/>
  <c r="K84" i="28" s="1"/>
  <c r="K85" i="28" s="1" a="1"/>
  <c r="K85" i="28" s="1"/>
  <c r="K86" i="28" s="1" a="1"/>
  <c r="K86" i="28" s="1"/>
  <c r="K87" i="28" s="1" a="1"/>
  <c r="K87" i="28" s="1"/>
  <c r="K88" i="28" s="1" a="1"/>
  <c r="K88" i="28" s="1"/>
  <c r="K89" i="28" s="1" a="1"/>
  <c r="K89" i="28" s="1"/>
  <c r="K90" i="28" s="1" a="1"/>
  <c r="K90" i="28" s="1"/>
  <c r="K91" i="28" s="1" a="1"/>
  <c r="K91" i="28" s="1"/>
  <c r="K92" i="28" s="1" a="1"/>
  <c r="K92" i="28" s="1"/>
  <c r="K93" i="28" s="1" a="1"/>
  <c r="K93" i="28" s="1"/>
  <c r="K94" i="28" s="1" a="1"/>
  <c r="K94" i="28" s="1"/>
  <c r="K95" i="28" s="1" a="1"/>
  <c r="K95" i="28" s="1"/>
  <c r="K96" i="28" s="1" a="1"/>
  <c r="K96" i="28" s="1"/>
  <c r="K97" i="28" s="1" a="1"/>
  <c r="K97" i="28" s="1"/>
  <c r="K98" i="28" s="1" a="1"/>
  <c r="K98" i="28" s="1"/>
  <c r="K99" i="28" s="1" a="1"/>
  <c r="K99" i="28" s="1"/>
  <c r="K100" i="28" s="1" a="1"/>
  <c r="K100" i="28" s="1"/>
  <c r="K101" i="28" s="1" a="1"/>
  <c r="K101" i="28" s="1"/>
  <c r="K102" i="28" s="1" a="1"/>
  <c r="K102" i="28" s="1"/>
  <c r="K103" i="28" s="1" a="1"/>
  <c r="K103" i="28" s="1"/>
  <c r="K104" i="28" s="1" a="1"/>
  <c r="K104" i="28" s="1"/>
  <c r="K105" i="28" s="1" a="1"/>
  <c r="K105" i="28" s="1"/>
  <c r="K106" i="28" s="1" a="1"/>
  <c r="K106" i="28" s="1"/>
  <c r="K107" i="28" s="1" a="1"/>
  <c r="K107" i="28" s="1"/>
  <c r="K108" i="28" s="1" a="1"/>
  <c r="K108" i="28" s="1"/>
  <c r="K109" i="28" s="1" a="1"/>
  <c r="K109" i="28" s="1"/>
  <c r="K110" i="28" s="1" a="1"/>
  <c r="K110" i="28" s="1"/>
  <c r="L2" i="2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<sst xmlns="http://schemas.openxmlformats.org/spreadsheetml/2006/main" count="1917" uniqueCount="311">
  <si>
    <t>Facility Name</t>
  </si>
  <si>
    <t>Pick List</t>
  </si>
  <si>
    <t>Do Not Enter</t>
  </si>
  <si>
    <t>FACILITY_NAME</t>
  </si>
  <si>
    <t>LICENCE_NO</t>
  </si>
  <si>
    <t>622335 British Columbia Ltd.</t>
  </si>
  <si>
    <t>Indian Bay, Tofino Inlet</t>
  </si>
  <si>
    <t>Baxter Islet, Dawley Passage</t>
  </si>
  <si>
    <t>Dawley Passage, Fortune Ch., Dark Isl.</t>
  </si>
  <si>
    <t>Bawden Point, Herbert Inlet</t>
  </si>
  <si>
    <t>Rant Point, Clayoquot Sound</t>
  </si>
  <si>
    <t>Saranac Island, NW of Meares Island</t>
  </si>
  <si>
    <t>Mussel Rock, Clayoquot Sound</t>
  </si>
  <si>
    <t>McIntyre Lake, Bedwell Sound</t>
  </si>
  <si>
    <t>West Side, Bedwell Sound</t>
  </si>
  <si>
    <t>Millar Channel, 2km S Hayden Passage</t>
  </si>
  <si>
    <t>Grieg Seafood BC Ltd.</t>
  </si>
  <si>
    <t>Steamer Point, Hecate Channel</t>
  </si>
  <si>
    <t>Muchalat Inlet South, Nootka District</t>
  </si>
  <si>
    <t>Williamson Passage, Nootka Sound</t>
  </si>
  <si>
    <t>Atrevida Point, Hanna Channel</t>
  </si>
  <si>
    <t>Gore Island, King Passage</t>
  </si>
  <si>
    <t>Concepcion Pt., Bligh Island</t>
  </si>
  <si>
    <t>Muchalat Inlet North, Nootka Sound</t>
  </si>
  <si>
    <t>Esperanza, Hecate Channel</t>
  </si>
  <si>
    <t>Koskimo Bay, Quatsino Sound</t>
  </si>
  <si>
    <t>Hardy Bay, Port Hardy</t>
  </si>
  <si>
    <t>Shelter Passage, Wishart Island</t>
  </si>
  <si>
    <t>Goletas Channel, S.E. Bell Island</t>
  </si>
  <si>
    <t>Shaw Point, Sunderland Channel</t>
  </si>
  <si>
    <t>Mahatta West, Koskimo Islands, Quatsino Sound</t>
  </si>
  <si>
    <t>Doyle Island, Gordon Group</t>
  </si>
  <si>
    <t>Duncan Island, Goletas Channel</t>
  </si>
  <si>
    <t>Thorpe Point, Holberg Inlet</t>
  </si>
  <si>
    <t>Althorpe, Sunderland Channel</t>
  </si>
  <si>
    <t>Shelter Bay, Richards Channel</t>
  </si>
  <si>
    <t>Marsh Bay, Stuart Rock N. of P. Hardy</t>
  </si>
  <si>
    <t>Cleagh Creek, Quatsino Sound</t>
  </si>
  <si>
    <t>Robertson Island, Richards Channel</t>
  </si>
  <si>
    <t>Kid Bay, Roderick Island</t>
  </si>
  <si>
    <t>Goat Cove, Roderick Island</t>
  </si>
  <si>
    <t>Sheep Passage in vicinity of Pooley Isl.</t>
  </si>
  <si>
    <t>Lime Bay, vicinity of Pooley Island</t>
  </si>
  <si>
    <t>Jane Bay, Barkley Sound</t>
  </si>
  <si>
    <t>Whiteley Island, Kyuquot Sound</t>
  </si>
  <si>
    <t>Creative Salmon Company Ltd.</t>
  </si>
  <si>
    <t>Omega Pacific Seafarms Inc.</t>
  </si>
  <si>
    <t>Reporting Year</t>
  </si>
  <si>
    <t>FEB</t>
  </si>
  <si>
    <t>February</t>
  </si>
  <si>
    <t>MAR</t>
  </si>
  <si>
    <t>March</t>
  </si>
  <si>
    <t>APR</t>
  </si>
  <si>
    <t>April</t>
  </si>
  <si>
    <t>MAY</t>
  </si>
  <si>
    <t>May</t>
  </si>
  <si>
    <t>JUN</t>
  </si>
  <si>
    <t>June</t>
  </si>
  <si>
    <t>JUL</t>
  </si>
  <si>
    <t>July</t>
  </si>
  <si>
    <t>AUG</t>
  </si>
  <si>
    <t>August</t>
  </si>
  <si>
    <t>SEP</t>
  </si>
  <si>
    <t>September</t>
  </si>
  <si>
    <t>OCT</t>
  </si>
  <si>
    <t>October</t>
  </si>
  <si>
    <t>NOV</t>
  </si>
  <si>
    <t>November</t>
  </si>
  <si>
    <t>DEC</t>
  </si>
  <si>
    <t>December</t>
  </si>
  <si>
    <t>JAN</t>
  </si>
  <si>
    <t>January</t>
  </si>
  <si>
    <t>CODE</t>
  </si>
  <si>
    <t>Report Type Code</t>
  </si>
  <si>
    <t>Licence Holder Name</t>
  </si>
  <si>
    <t>Facility Reference No</t>
  </si>
  <si>
    <t>Current Licence No</t>
  </si>
  <si>
    <t>REPORTING_PERIOD</t>
  </si>
  <si>
    <t>Hecate, Hecate Channel</t>
  </si>
  <si>
    <t>LICENCE_HOLDERS</t>
  </si>
  <si>
    <t>LANDFILE_NOS</t>
  </si>
  <si>
    <t>REFERENCE_NO</t>
  </si>
  <si>
    <t>format: YYYY</t>
  </si>
  <si>
    <t xml:space="preserve"> Y/N</t>
  </si>
  <si>
    <t>Instructions for using this Excel template:</t>
  </si>
  <si>
    <t>Report Code:</t>
  </si>
  <si>
    <t>Version No.:      </t>
  </si>
  <si>
    <t>Build No.:           </t>
  </si>
  <si>
    <t xml:space="preserve">(1)    Go to "Step 1 - General Info" worksheet. </t>
  </si>
  <si>
    <t xml:space="preserve">(3)    Go to "Step 2 - Report Details" worksheet. </t>
  </si>
  <si>
    <t>Unique LICENCE_HOLDER</t>
  </si>
  <si>
    <t>Cermaq Canada Ltd</t>
  </si>
  <si>
    <t xml:space="preserve">* N.B. in order to maintain data integrity, data from external sources should not be copied directly into greyed-out cells. Please input the data directly into this spreadsheet. </t>
  </si>
  <si>
    <t>Doctor Bay, West Redonda Island</t>
  </si>
  <si>
    <t>Barkley, San Mateo Bay, Barkley Dist.</t>
  </si>
  <si>
    <t>San Mateo, South Side San Mateo Bay, Alberni Inlet</t>
  </si>
  <si>
    <t>Ross Pass, Northeast McKay Island</t>
  </si>
  <si>
    <t>Bedwell, East Shore</t>
  </si>
  <si>
    <t>Fortune Channel, East side Warn Bay</t>
  </si>
  <si>
    <t>Binns Island, Herbert Inlet</t>
  </si>
  <si>
    <t>Bare Bluff, Clayoquot Snd, Bedwell Snd</t>
  </si>
  <si>
    <t>Plover Point, Fortune Channel,</t>
  </si>
  <si>
    <t>McCall Islets, Tofino Inlet</t>
  </si>
  <si>
    <t>Warne Island, Tofino Inlet</t>
  </si>
  <si>
    <t>Hohoae South Point, Pinnace Channel</t>
  </si>
  <si>
    <t>Raynor Group, Varg Island</t>
  </si>
  <si>
    <t>Monday Rocks, Quatsino Sound</t>
  </si>
  <si>
    <t>Mahatta East, Quatsino Sound</t>
  </si>
  <si>
    <t>Charlie's Place, E. Pinnace Ch, Kyuquot Sound</t>
  </si>
  <si>
    <t>Noo-La, Clio Channel</t>
  </si>
  <si>
    <t>3-2</t>
  </si>
  <si>
    <t>3-3</t>
  </si>
  <si>
    <t>2-3</t>
  </si>
  <si>
    <t>3-4</t>
  </si>
  <si>
    <t>2-4</t>
  </si>
  <si>
    <t>3-1</t>
  </si>
  <si>
    <t>3-5</t>
  </si>
  <si>
    <t>Ghi ya, Bull Harbour, Hope Isl</t>
  </si>
  <si>
    <t>Wa-kwa</t>
  </si>
  <si>
    <t>Yaakswiis, Millar Channel, East of Flores Island</t>
  </si>
  <si>
    <t>Wanx talis (Heath Bay)</t>
  </si>
  <si>
    <t xml:space="preserve">Reporting Month </t>
  </si>
  <si>
    <t>List of Values for 'Year Class' column</t>
  </si>
  <si>
    <t>Year 1</t>
  </si>
  <si>
    <t>Year 2</t>
  </si>
  <si>
    <t>Brood</t>
  </si>
  <si>
    <t>Fish Species</t>
  </si>
  <si>
    <t>List of Values for 'Species' column</t>
  </si>
  <si>
    <t>Atlantic Salmon</t>
  </si>
  <si>
    <t>Chinook Salmon</t>
  </si>
  <si>
    <t>Sablefish</t>
  </si>
  <si>
    <t>Notes</t>
  </si>
  <si>
    <t>INVPLAN</t>
  </si>
  <si>
    <t>(2)     Select Licence Holder Name from drop-down list, enter reporting year and select reporting month from drop-down list</t>
  </si>
  <si>
    <t>(5)    Select "Species" from the drop-down list</t>
  </si>
  <si>
    <t>(4)    Select "Facility #" from the drop-down list</t>
  </si>
  <si>
    <t>Other</t>
  </si>
  <si>
    <t>Eagle Bay, Tofino Inlet</t>
  </si>
  <si>
    <t>Golden Eagle Sable Fish Inc.</t>
  </si>
  <si>
    <t>Tsa-ya  (Minstrel Island)</t>
  </si>
  <si>
    <t>Cougar Bay, Tolmie Channel</t>
  </si>
  <si>
    <t>Alexander Inlet</t>
  </si>
  <si>
    <t>Last Updated:</t>
  </si>
  <si>
    <t xml:space="preserve"> format: 
0-9999999
ACTUAL Values</t>
  </si>
  <si>
    <t>format: 
0-9999
ACTUAL Values</t>
  </si>
  <si>
    <t>Peak Biomass Date</t>
  </si>
  <si>
    <t>format: 
YYYY-MM-DD
if applicable</t>
  </si>
  <si>
    <t>Planned Transfers - Source Facility #</t>
  </si>
  <si>
    <t>Pick List
if applicable</t>
  </si>
  <si>
    <t>Planned Transfers - Source Facility Name</t>
  </si>
  <si>
    <t>Proposed Transfer Date</t>
  </si>
  <si>
    <t>Pick List
Predicted Activity</t>
  </si>
  <si>
    <t>INVPLTF</t>
  </si>
  <si>
    <t>Biomass (T)</t>
  </si>
  <si>
    <t>Population</t>
  </si>
  <si>
    <t xml:space="preserve"> format: 
0-9999999
Predicted Values</t>
  </si>
  <si>
    <t>List of Values for 'Activity' column</t>
  </si>
  <si>
    <r>
      <t xml:space="preserve">LEGEND </t>
    </r>
    <r>
      <rPr>
        <b/>
        <sz val="10"/>
        <rFont val="Arial"/>
        <family val="2"/>
      </rPr>
      <t>(Colour Indicates Status and Year Class)</t>
    </r>
  </si>
  <si>
    <t xml:space="preserve"> Transfers (see transfer details in Appendix I-A(ii)</t>
  </si>
  <si>
    <t>Harvest</t>
  </si>
  <si>
    <t>Fallow</t>
  </si>
  <si>
    <t xml:space="preserve">Data can be copied and pasted into multiple subsequent rows. However, please note that data can not be copied to cells marked "do not enter".* </t>
  </si>
  <si>
    <t>Active</t>
  </si>
  <si>
    <t>Forecasted ACTIVE Date</t>
  </si>
  <si>
    <t>Doctor Bay Hatchery</t>
  </si>
  <si>
    <t>Dalrymple Hatchery</t>
  </si>
  <si>
    <t>Ocean Farm Hatchery</t>
  </si>
  <si>
    <t>Dixon Bay, Shelter Inlet</t>
  </si>
  <si>
    <t>White Duck Hatchery</t>
  </si>
  <si>
    <t>Little Bear Bay, N. of Campbell River</t>
  </si>
  <si>
    <t>Boot Lagoon</t>
  </si>
  <si>
    <t>Sea Spring Hatchery</t>
  </si>
  <si>
    <t>Sable Fish Hatchery</t>
  </si>
  <si>
    <t>Lena Creek</t>
  </si>
  <si>
    <t>Lutes Creek, Hecate Channel</t>
  </si>
  <si>
    <t>Gold River Hatchery</t>
  </si>
  <si>
    <t>Ocean Falls</t>
  </si>
  <si>
    <t>Big Tree Creek, 20 km east of Sayward</t>
  </si>
  <si>
    <t>Freshwater Farms</t>
  </si>
  <si>
    <t>Georgie Lake Site 1</t>
  </si>
  <si>
    <t>8470 Berray Road, Fanny Bay [United]</t>
  </si>
  <si>
    <t>Georgie Lake Site 2</t>
  </si>
  <si>
    <t>Tsulton Hatchery</t>
  </si>
  <si>
    <t>LANDFILE_NO</t>
  </si>
  <si>
    <t>HEALTH_ZONE</t>
  </si>
  <si>
    <t xml:space="preserve">  LICENCE_TYPE</t>
  </si>
  <si>
    <t>All sorted</t>
  </si>
  <si>
    <t>AQFF</t>
  </si>
  <si>
    <t>AQFW</t>
  </si>
  <si>
    <t>*** use this formular for pick list</t>
  </si>
  <si>
    <t>All unique</t>
  </si>
  <si>
    <t>Select which FW to include in Transfer source pick list: All or Company Own</t>
  </si>
  <si>
    <t>Test Transfer source Pick List</t>
  </si>
  <si>
    <t>=IF(HOLDER="",Transfer_All_unique,Transfer_unique)</t>
  </si>
  <si>
    <t>Own FF + selected FW</t>
  </si>
  <si>
    <t>Unique sorted list</t>
  </si>
  <si>
    <t>Unique sorted list count</t>
  </si>
  <si>
    <t>Sorted list count</t>
  </si>
  <si>
    <t>Sorted list</t>
  </si>
  <si>
    <t>Own</t>
  </si>
  <si>
    <t>Hub City Fisheries Ltd</t>
  </si>
  <si>
    <t>2-1</t>
  </si>
  <si>
    <t>2-2</t>
  </si>
  <si>
    <t>0193432</t>
  </si>
  <si>
    <t>1401284</t>
  </si>
  <si>
    <t>1404438</t>
  </si>
  <si>
    <t>1403647</t>
  </si>
  <si>
    <t>1403293</t>
  </si>
  <si>
    <t>1405933</t>
  </si>
  <si>
    <t>1403980</t>
  </si>
  <si>
    <t>1403262</t>
  </si>
  <si>
    <t>1401590</t>
  </si>
  <si>
    <t>1403914</t>
  </si>
  <si>
    <t>1401589</t>
  </si>
  <si>
    <t>1406648</t>
  </si>
  <si>
    <t>1407342</t>
  </si>
  <si>
    <t>1408492</t>
  </si>
  <si>
    <t>1408719</t>
  </si>
  <si>
    <t>1403979</t>
  </si>
  <si>
    <t>1413555</t>
  </si>
  <si>
    <t>1414250</t>
  </si>
  <si>
    <t>1401621</t>
  </si>
  <si>
    <t>1401643</t>
  </si>
  <si>
    <t>1405980</t>
  </si>
  <si>
    <t>1408125</t>
  </si>
  <si>
    <t>1409666</t>
  </si>
  <si>
    <t>1411201</t>
  </si>
  <si>
    <t>1404284</t>
  </si>
  <si>
    <t>1409081</t>
  </si>
  <si>
    <t>1404968</t>
  </si>
  <si>
    <t>1404969</t>
  </si>
  <si>
    <t>1411064</t>
  </si>
  <si>
    <t>1411068</t>
  </si>
  <si>
    <t>1411084</t>
  </si>
  <si>
    <t>1411100</t>
  </si>
  <si>
    <t>1405634</t>
  </si>
  <si>
    <t>1411154</t>
  </si>
  <si>
    <t>1411170</t>
  </si>
  <si>
    <t>1411168</t>
  </si>
  <si>
    <t>1411180</t>
  </si>
  <si>
    <t>1411181</t>
  </si>
  <si>
    <t>1411171</t>
  </si>
  <si>
    <t>MOWI CANADA WEST INC.</t>
  </si>
  <si>
    <t>1401722</t>
  </si>
  <si>
    <t>1401561</t>
  </si>
  <si>
    <t>1404091</t>
  </si>
  <si>
    <t>1404918</t>
  </si>
  <si>
    <t>1406628</t>
  </si>
  <si>
    <t>1405003</t>
  </si>
  <si>
    <t>1404089</t>
  </si>
  <si>
    <t>1406960</t>
  </si>
  <si>
    <t>1406961</t>
  </si>
  <si>
    <t>1407325</t>
  </si>
  <si>
    <t>1407326</t>
  </si>
  <si>
    <t>1407385</t>
  </si>
  <si>
    <t>1407426</t>
  </si>
  <si>
    <t>1403748</t>
  </si>
  <si>
    <t>1407748</t>
  </si>
  <si>
    <t>1407749</t>
  </si>
  <si>
    <t>1407743</t>
  </si>
  <si>
    <t>1407822</t>
  </si>
  <si>
    <t>6406984</t>
  </si>
  <si>
    <t>6407324</t>
  </si>
  <si>
    <t>6407839</t>
  </si>
  <si>
    <t>6407840</t>
  </si>
  <si>
    <t>1414224</t>
  </si>
  <si>
    <t>1414225</t>
  </si>
  <si>
    <t>1414383</t>
  </si>
  <si>
    <t>1414384</t>
  </si>
  <si>
    <t>1403261</t>
  </si>
  <si>
    <t>List update</t>
  </si>
  <si>
    <t>Yes/No</t>
  </si>
  <si>
    <t>Y</t>
  </si>
  <si>
    <t>N</t>
  </si>
  <si>
    <t>Use the formatting rules for indicating harvest, transfer and year class in columns N-S</t>
  </si>
  <si>
    <t>Final Harvest Date</t>
  </si>
  <si>
    <t>Final Harvest Number</t>
  </si>
  <si>
    <t>Guidance</t>
  </si>
  <si>
    <t>Appendix 1A - INVENTORY PLAN TEMPLATE</t>
  </si>
  <si>
    <t>The year for which the calculated (not projected) data are reported.</t>
  </si>
  <si>
    <t>Reporting Month</t>
  </si>
  <si>
    <t>The month for which the calculated (not projected) data are reported. Reports must be submitted in the month following the Reporting Month.</t>
  </si>
  <si>
    <t>Fallow (Y/N)</t>
  </si>
  <si>
    <t>means the facility was Fallow during the entire Reporting Month.</t>
  </si>
  <si>
    <t>the species of fish cultivated at the Facility.</t>
  </si>
  <si>
    <t>Peak Biomass</t>
  </si>
  <si>
    <t>For Production Sites, if the Facility reached Peak Biomass during the Reporting Month, enter the actual Peak Biomass (tonnes). If the Facility did not reach Peak Biomass during the Reporting Month, leave blank. For Facilities with fish continuously on site, enter the actual Peak Biomass (tonnes) for the calendar year, on the submission for the December Reporting Month. For all other Reporting Months, leave blank.</t>
  </si>
  <si>
    <t>For Production Sites, if the Facility reached Peak Biomass during the Reporting Month, enter the date that Peak Biomass occurred. If the Facility did not reach Peak Biomass during the Reporting Month, leave blank. For Facilities with fish continuously on site, enter the date that Peak Biomass occurred in the calendar year, on the submission for the December Reporting Month. For all other Reporting Months, leave blank.</t>
  </si>
  <si>
    <t>If the Facility completed Harvest of a year class of fish, enter the date on which Harvest was completed. If Harvest is ongoing, leave blank. For Facilities with fish continuously on site that completed Harvest of a year class of fish, enter the date on which Harvest was completed. For Facilities with fish continuously on site that did not complete Harvest of a year class of fish, leave blank.</t>
  </si>
  <si>
    <t>For Production Sites, if the Facility completed Harvest of a year class of fish, enter the total number of fish that were Harvested from the Facility since the fish were transferred to the Facility. If harvest is ongoing leave blank. For Facilities with fish continuously on site, enter the total number of fish harvested in the calendar year on the submission for the December Reporting Month. For all other Reporting Months, leave blank.</t>
  </si>
  <si>
    <t>means the number of fish at the Facility on the last day of the Reporting Month.</t>
  </si>
  <si>
    <t>means the biomass (tonnes) of fish at the Facility on the last day of the Reporting Month.</t>
  </si>
  <si>
    <t>Harvesting (Y/N)</t>
  </si>
  <si>
    <t>means that harvesting activities occurred for at least one day during the Reporting Month.</t>
  </si>
  <si>
    <t>Previous Month Trasnfer? (Y/N)</t>
  </si>
  <si>
    <t>means that fish were transferred to or from the Facility during the Reporting Month.</t>
  </si>
  <si>
    <t>Previous Month Year Class</t>
  </si>
  <si>
    <t>The year class of fish during the Reporting Month. If there are multiple year classes of fish at the Facility, a separate row of data must be reported for each year class.</t>
  </si>
  <si>
    <t>Projected Population/Biomass</t>
  </si>
  <si>
    <t>For the six months following the Reporting Month, means the estimated the inventory/biomass at the Facility, based on the Licence Holder’s expected mortality rates and planned harvests and transfers.</t>
  </si>
  <si>
    <t>Planned Transfers- Source Facility</t>
  </si>
  <si>
    <t>Provide detail on the source of expected transfers to the Facility in the six months following the Reporting Month. If no fish are expected to be transferred into the Facility during the six months of Projected Inventory/Biomass, leave blank.</t>
  </si>
  <si>
    <t>If fish are planned to be transferred into the Facility in the six months following the Reporting Month, enter the planned transfer date, to the best of the Licence Holder’s knowledge. If no fish are expected to be transferred into the Facility during the six months of Projected Inventory/Biomass, leave blank.</t>
  </si>
  <si>
    <t>Forcasted ACTIVE date</t>
  </si>
  <si>
    <t>If fish are planned to be transferred into the Facility in the six months following the Reporting Month, enter the date, to the best of the Licence Holder’s knowledge, that the Facility would be expected to have had fish on site for more than 30 days. If no fish are expected to be transferred into the Facility during the six months of Projected Inventory/Biomass, leave blank.</t>
  </si>
  <si>
    <t>Containment Type</t>
  </si>
  <si>
    <r>
      <t>The containment type which was in use for at least 16 days of each month for the reporting period,</t>
    </r>
    <r>
      <rPr>
        <sz val="11"/>
        <rFont val="Calibri"/>
        <family val="2"/>
        <scheme val="minor"/>
      </rPr>
      <t xml:space="preserve"> AND the anticipated containment type for the six months following the Reporting Month</t>
    </r>
    <r>
      <rPr>
        <sz val="11"/>
        <color theme="1"/>
        <rFont val="Calibri"/>
        <family val="2"/>
        <scheme val="minor"/>
      </rPr>
      <t>.</t>
    </r>
    <r>
      <rPr>
        <sz val="11"/>
        <rFont val="Calibri"/>
        <family val="2"/>
        <scheme val="minor"/>
      </rPr>
      <t xml:space="preserve"> The following containment-type options would be available for selection in the report:</t>
    </r>
    <r>
      <rPr>
        <sz val="11"/>
        <color theme="1"/>
        <rFont val="Calibri"/>
        <family val="2"/>
        <scheme val="minor"/>
      </rPr>
      <t xml:space="preserve">
•	</t>
    </r>
    <r>
      <rPr>
        <b/>
        <sz val="11"/>
        <color theme="1"/>
        <rFont val="Calibri"/>
        <family val="2"/>
        <scheme val="minor"/>
      </rPr>
      <t>Traditional culture method</t>
    </r>
    <r>
      <rPr>
        <sz val="11"/>
        <color theme="1"/>
        <rFont val="Calibri"/>
        <family val="2"/>
        <scheme val="minor"/>
      </rPr>
      <t xml:space="preserve">: Containment pens with unmitigated water flow-through, allowing interactions with the surrounding ecosystem.
•	</t>
    </r>
    <r>
      <rPr>
        <b/>
        <sz val="11"/>
        <color theme="1"/>
        <rFont val="Calibri"/>
        <family val="2"/>
        <scheme val="minor"/>
      </rPr>
      <t>Next generation culture</t>
    </r>
    <r>
      <rPr>
        <sz val="11"/>
        <color theme="1"/>
        <rFont val="Calibri"/>
        <family val="2"/>
        <scheme val="minor"/>
      </rPr>
      <t xml:space="preserve">: Facilities that utilize containment, farming techniques, or temporary barrier technologies that improve upon traditional culture in order to mitigate interactions between farmed fish and the surrounding ecosystem. In order to confirm that a facility qualifies as next generation, the details must be submitted to and approved by the Department.
•	</t>
    </r>
    <r>
      <rPr>
        <b/>
        <sz val="11"/>
        <color theme="1"/>
        <rFont val="Calibri"/>
        <family val="2"/>
        <scheme val="minor"/>
      </rPr>
      <t>Semi-closed containment</t>
    </r>
    <r>
      <rPr>
        <sz val="11"/>
        <color theme="1"/>
        <rFont val="Calibri"/>
        <family val="2"/>
        <scheme val="minor"/>
      </rPr>
      <t xml:space="preserve">: Containment pens that have permanent or seasonal permeable or semi-permeable barriers in place to exclude or filter surface water (to ~10-15m depth) to reduce interactions between farmed fish and the surrounding ecosystem.
•	</t>
    </r>
    <r>
      <rPr>
        <b/>
        <sz val="11"/>
        <color theme="1"/>
        <rFont val="Calibri"/>
        <family val="2"/>
        <scheme val="minor"/>
      </rPr>
      <t>Closed containment Level 1:</t>
    </r>
    <r>
      <rPr>
        <sz val="11"/>
        <color theme="1"/>
        <rFont val="Calibri"/>
        <family val="2"/>
        <scheme val="minor"/>
      </rPr>
      <t xml:space="preserve"> Containment pens or facilities that:
- are fully surrounded by an impermeable membrane;
- draw water into the farm from a minimum of 20m depth;
- collect mortalities; and
- have a point source of waste that can be redirected to an appropriate location away from sensitive habitat.
•	</t>
    </r>
    <r>
      <rPr>
        <b/>
        <sz val="11"/>
        <color theme="1"/>
        <rFont val="Calibri"/>
        <family val="2"/>
        <scheme val="minor"/>
      </rPr>
      <t>Closed containment Level 2:</t>
    </r>
    <r>
      <rPr>
        <sz val="11"/>
        <color theme="1"/>
        <rFont val="Calibri"/>
        <family val="2"/>
        <scheme val="minor"/>
      </rPr>
      <t xml:space="preserve"> As per level 1 with the collection of wastes for on-land disposal.
•	</t>
    </r>
    <r>
      <rPr>
        <b/>
        <sz val="11"/>
        <color theme="1"/>
        <rFont val="Calibri"/>
        <family val="2"/>
        <scheme val="minor"/>
      </rPr>
      <t>Closed containment Level 3:</t>
    </r>
    <r>
      <rPr>
        <sz val="11"/>
        <color theme="1"/>
        <rFont val="Calibri"/>
        <family val="2"/>
        <scheme val="minor"/>
      </rPr>
      <t xml:space="preserve"> As per level 1 with the treatment of incoming water to reduce the introduction of pathogens and parasites.
•	</t>
    </r>
    <r>
      <rPr>
        <b/>
        <sz val="11"/>
        <color theme="1"/>
        <rFont val="Calibri"/>
        <family val="2"/>
        <scheme val="minor"/>
      </rPr>
      <t>Closed containment Level 4:</t>
    </r>
    <r>
      <rPr>
        <sz val="11"/>
        <color theme="1"/>
        <rFont val="Calibri"/>
        <family val="2"/>
        <scheme val="minor"/>
      </rPr>
      <t xml:space="preserve"> As per level 1 with treatment of outgoing water to reduce the transmission of pathogens and parasites.
•	</t>
    </r>
    <r>
      <rPr>
        <b/>
        <sz val="11"/>
        <color theme="1"/>
        <rFont val="Calibri"/>
        <family val="2"/>
        <scheme val="minor"/>
      </rPr>
      <t>Closed containment Level 5:</t>
    </r>
    <r>
      <rPr>
        <sz val="11"/>
        <color theme="1"/>
        <rFont val="Calibri"/>
        <family val="2"/>
        <scheme val="minor"/>
      </rPr>
      <t xml:space="preserve"> As per level 1 with filtration and treatment of water circulated within the facility, which reduces the amount of water drawn in and discharged out of the facility.</t>
    </r>
  </si>
  <si>
    <t>(7)      Complete details of source facility and planned transfer date for all planned transfers identified in columns O-T</t>
  </si>
  <si>
    <t>Description of actual and forecasted containment type(s)</t>
  </si>
  <si>
    <t>(6)    Complete the remaining columns (if applicable), using the formatting in the legend below for predicted inventory and transfer details in columns O-T</t>
  </si>
  <si>
    <t>(8)      Complete details of actual and forecasted containment type(s) in column 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</si>
</sst>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lt;=9999999]###\-####;###\-###\-####"/>
    <numFmt numFmtId="165" formatCode="yyyy\-mmm\-dd"/>
    <numFmt numFmtId="166" formatCode="[&lt;=9999999999]##########;General"/>
    <numFmt numFmtId="167" formatCode="yyyy/mm/dd;@"/>
    <numFmt numFmtId="168" formatCode="0.0"/>
    <numFmt numFmtId="169" formatCode="mmm\ yyyy"/>
    <numFmt numFmtId="170" formatCode="yyyy\-mm\-dd;@"/>
  </numFmts>
  <fonts count="40" x14ac:knownFonts="1">
    <font>
      <sz val="11"/>
      <color theme="1"/>
      <name val="Calibri"/>
      <family val="2"/>
      <scheme val="minor"/>
    </font>
    <font>
      <sz val="11"/>
      <color indexed="8"/>
      <name val="Calibri"/>
      <family val="2"/>
    </font>
    <font>
      <sz val="11"/>
      <color indexed="8"/>
      <name val="Calibri"/>
      <family val="2"/>
    </font>
    <font>
      <sz val="10"/>
      <name val="Arial"/>
      <family val="2"/>
    </font>
    <font>
      <sz val="8"/>
      <name val="Calibri"/>
      <family val="2"/>
    </font>
    <font>
      <sz val="10"/>
      <color indexed="8"/>
      <name val="Times New Roman"/>
      <family val="1"/>
    </font>
    <font>
      <b/>
      <i/>
      <sz val="10"/>
      <name val="Calibri"/>
      <family val="2"/>
    </font>
    <font>
      <sz val="10"/>
      <name val="Calibri"/>
      <family val="2"/>
    </font>
    <font>
      <b/>
      <sz val="10"/>
      <name val="Calibri"/>
      <family val="2"/>
    </font>
    <font>
      <sz val="10"/>
      <color indexed="8"/>
      <name val="Calibri"/>
      <family val="2"/>
    </font>
    <font>
      <b/>
      <sz val="10"/>
      <color indexed="8"/>
      <name val="Calibri"/>
      <family val="2"/>
    </font>
    <font>
      <b/>
      <i/>
      <sz val="10"/>
      <color indexed="23"/>
      <name val="Calibri"/>
      <family val="2"/>
    </font>
    <font>
      <sz val="10"/>
      <color indexed="23"/>
      <name val="Calibri"/>
      <family val="2"/>
    </font>
    <font>
      <b/>
      <i/>
      <sz val="10"/>
      <color indexed="8"/>
      <name val="Calibri"/>
      <family val="2"/>
    </font>
    <font>
      <sz val="11"/>
      <name val="Calibri"/>
      <family val="2"/>
    </font>
    <font>
      <i/>
      <sz val="10"/>
      <color indexed="8"/>
      <name val="Calibri"/>
      <family val="2"/>
    </font>
    <font>
      <b/>
      <sz val="20"/>
      <color indexed="8"/>
      <name val="Calibri"/>
      <family val="2"/>
    </font>
    <font>
      <b/>
      <sz val="16"/>
      <color indexed="8"/>
      <name val="Arial Narrow"/>
      <family val="2"/>
    </font>
    <font>
      <b/>
      <sz val="12"/>
      <color indexed="8"/>
      <name val="Arial Narrow"/>
      <family val="2"/>
    </font>
    <font>
      <b/>
      <sz val="12"/>
      <name val="Arial"/>
      <family val="2"/>
    </font>
    <font>
      <b/>
      <sz val="10"/>
      <name val="Arial"/>
      <family val="2"/>
    </font>
    <font>
      <b/>
      <sz val="10"/>
      <color indexed="53"/>
      <name val="Arial"/>
      <family val="2"/>
    </font>
    <font>
      <sz val="12"/>
      <color theme="1"/>
      <name val="Calibri"/>
      <family val="2"/>
      <scheme val="minor"/>
    </font>
    <font>
      <b/>
      <sz val="12"/>
      <color rgb="FFFF0000"/>
      <name val="Arial Narrow"/>
      <family val="2"/>
    </font>
    <font>
      <b/>
      <i/>
      <sz val="10"/>
      <color theme="0" tint="-0.499984740745262"/>
      <name val="Calibri"/>
      <family val="2"/>
    </font>
    <font>
      <sz val="10"/>
      <color theme="1"/>
      <name val="Calibri"/>
      <family val="2"/>
      <scheme val="minor"/>
    </font>
    <font>
      <sz val="10"/>
      <color theme="1"/>
      <name val="Calibri"/>
      <family val="2"/>
    </font>
    <font>
      <b/>
      <i/>
      <sz val="10"/>
      <color rgb="FFFF0000"/>
      <name val="Calibri"/>
      <family val="2"/>
    </font>
    <font>
      <i/>
      <sz val="10"/>
      <name val="Calibri"/>
      <family val="2"/>
    </font>
    <font>
      <b/>
      <i/>
      <sz val="11"/>
      <name val="Calibri"/>
      <family val="2"/>
    </font>
    <font>
      <b/>
      <i/>
      <sz val="11"/>
      <color indexed="10"/>
      <name val="Calibri"/>
      <family val="2"/>
    </font>
    <font>
      <b/>
      <sz val="11"/>
      <color indexed="8"/>
      <name val="Calibri"/>
      <family val="2"/>
    </font>
    <font>
      <b/>
      <i/>
      <sz val="11"/>
      <color indexed="23"/>
      <name val="Calibri"/>
      <family val="2"/>
    </font>
    <font>
      <b/>
      <i/>
      <sz val="11"/>
      <color indexed="8"/>
      <name val="Calibri"/>
      <family val="2"/>
    </font>
    <font>
      <b/>
      <sz val="11"/>
      <color indexed="23"/>
      <name val="Calibri"/>
      <family val="2"/>
    </font>
    <font>
      <b/>
      <sz val="11"/>
      <color theme="1"/>
      <name val="Calibri"/>
      <family val="2"/>
      <scheme val="minor"/>
    </font>
    <font>
      <b/>
      <i/>
      <sz val="16"/>
      <name val="Calibri"/>
      <family val="2"/>
      <scheme val="minor"/>
    </font>
    <font>
      <b/>
      <sz val="16"/>
      <name val="Calibri"/>
      <family val="2"/>
      <scheme val="minor"/>
    </font>
    <font>
      <b/>
      <i/>
      <sz val="11"/>
      <color theme="1"/>
      <name val="Calibri"/>
      <family val="2"/>
      <scheme val="minor"/>
    </font>
    <font>
      <sz val="11"/>
      <name val="Calibri"/>
      <family val="2"/>
      <scheme val="minor"/>
    </font>
  </fonts>
  <fills count="23">
    <fill>
      <patternFill patternType="none"/>
    </fill>
    <fill>
      <patternFill patternType="gray125"/>
    </fill>
    <fill>
      <patternFill patternType="solid">
        <fgColor indexed="23"/>
        <bgColor indexed="64"/>
      </patternFill>
    </fill>
    <fill>
      <patternFill patternType="solid">
        <fgColor indexed="13"/>
        <bgColor indexed="64"/>
      </patternFill>
    </fill>
    <fill>
      <patternFill patternType="solid">
        <fgColor indexed="51"/>
        <bgColor indexed="64"/>
      </patternFill>
    </fill>
    <fill>
      <patternFill patternType="solid">
        <fgColor indexed="63"/>
        <bgColor indexed="64"/>
      </patternFill>
    </fill>
    <fill>
      <patternFill patternType="solid">
        <fgColor indexed="9"/>
        <bgColor indexed="64"/>
      </patternFill>
    </fill>
    <fill>
      <patternFill patternType="solid">
        <fgColor indexed="22"/>
        <bgColor indexed="64"/>
      </patternFill>
    </fill>
    <fill>
      <patternFill patternType="solid">
        <fgColor indexed="52"/>
        <bgColor indexed="64"/>
      </patternFill>
    </fill>
    <fill>
      <patternFill patternType="solid">
        <fgColor indexed="50"/>
        <bgColor indexed="64"/>
      </patternFill>
    </fill>
    <fill>
      <patternFill patternType="solid">
        <fgColor indexed="4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C00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6">
    <xf numFmtId="0" fontId="0" fillId="0" borderId="0"/>
    <xf numFmtId="0" fontId="2" fillId="0" borderId="0"/>
    <xf numFmtId="0" fontId="2" fillId="0" borderId="0"/>
    <xf numFmtId="0" fontId="1" fillId="0" borderId="0"/>
    <xf numFmtId="0" fontId="1" fillId="0" borderId="0"/>
    <xf numFmtId="0" fontId="3" fillId="0" borderId="0"/>
  </cellStyleXfs>
  <cellXfs count="184">
    <xf numFmtId="0" fontId="0" fillId="0" borderId="0" xfId="0"/>
    <xf numFmtId="0" fontId="5" fillId="0" borderId="0" xfId="0" applyFont="1"/>
    <xf numFmtId="0" fontId="9" fillId="0" borderId="0" xfId="0" applyFont="1"/>
    <xf numFmtId="0" fontId="16" fillId="0" borderId="0" xfId="0" applyFont="1" applyProtection="1">
      <protection hidden="1"/>
    </xf>
    <xf numFmtId="0" fontId="17" fillId="0" borderId="0" xfId="0" applyFont="1" applyProtection="1">
      <protection hidden="1"/>
    </xf>
    <xf numFmtId="0" fontId="11" fillId="3" borderId="2" xfId="0" applyNumberFormat="1" applyFont="1" applyFill="1" applyBorder="1" applyAlignment="1" applyProtection="1">
      <alignment horizontal="center" vertical="center" wrapText="1"/>
      <protection hidden="1"/>
    </xf>
    <xf numFmtId="0" fontId="7" fillId="0" borderId="0" xfId="5" applyFont="1" applyProtection="1">
      <protection hidden="1"/>
    </xf>
    <xf numFmtId="0" fontId="7" fillId="0" borderId="0" xfId="5" applyFont="1" applyAlignment="1" applyProtection="1">
      <alignment horizontal="right"/>
      <protection hidden="1"/>
    </xf>
    <xf numFmtId="0" fontId="12" fillId="0" borderId="0" xfId="0" applyFont="1" applyAlignment="1" applyProtection="1">
      <alignment wrapText="1"/>
      <protection hidden="1"/>
    </xf>
    <xf numFmtId="0" fontId="12" fillId="0" borderId="0" xfId="5" applyFont="1" applyProtection="1">
      <protection hidden="1"/>
    </xf>
    <xf numFmtId="0" fontId="0" fillId="0" borderId="0" xfId="0" applyProtection="1">
      <protection hidden="1"/>
    </xf>
    <xf numFmtId="0" fontId="0" fillId="0" borderId="0" xfId="0" applyAlignment="1">
      <alignment horizontal="left"/>
    </xf>
    <xf numFmtId="168" fontId="0" fillId="0" borderId="0" xfId="0" applyNumberFormat="1" applyAlignment="1" applyProtection="1">
      <alignment horizontal="left"/>
      <protection hidden="1"/>
    </xf>
    <xf numFmtId="0" fontId="0" fillId="0" borderId="0" xfId="0" applyAlignment="1" applyProtection="1">
      <alignment horizontal="left"/>
      <protection hidden="1"/>
    </xf>
    <xf numFmtId="0" fontId="14" fillId="0" borderId="0" xfId="0" applyFont="1" applyFill="1" applyBorder="1" applyAlignment="1" applyProtection="1">
      <alignment horizontal="left" vertical="top"/>
      <protection hidden="1"/>
    </xf>
    <xf numFmtId="0" fontId="8" fillId="0" borderId="0" xfId="5" applyFont="1" applyBorder="1" applyAlignment="1" applyProtection="1">
      <alignment wrapText="1"/>
      <protection hidden="1"/>
    </xf>
    <xf numFmtId="0" fontId="0" fillId="0" borderId="0" xfId="0" applyProtection="1">
      <protection hidden="1"/>
    </xf>
    <xf numFmtId="0" fontId="22" fillId="0" borderId="0" xfId="0" applyFont="1" applyProtection="1">
      <protection hidden="1"/>
    </xf>
    <xf numFmtId="0" fontId="23" fillId="0" borderId="0" xfId="0" applyFont="1" applyProtection="1">
      <protection hidden="1"/>
    </xf>
    <xf numFmtId="0" fontId="18" fillId="0" borderId="0" xfId="0" applyFont="1" applyAlignment="1" applyProtection="1">
      <alignment horizontal="left" indent="5"/>
      <protection hidden="1"/>
    </xf>
    <xf numFmtId="0" fontId="18" fillId="0" borderId="0" xfId="0" applyFont="1" applyProtection="1">
      <protection hidden="1"/>
    </xf>
    <xf numFmtId="0" fontId="23" fillId="0" borderId="0" xfId="0" applyFont="1" applyProtection="1">
      <protection hidden="1"/>
    </xf>
    <xf numFmtId="0" fontId="6" fillId="3" borderId="2" xfId="0" applyFont="1" applyFill="1" applyBorder="1" applyAlignment="1" applyProtection="1">
      <alignment horizontal="center" vertical="center" wrapText="1"/>
      <protection hidden="1"/>
    </xf>
    <xf numFmtId="0" fontId="13" fillId="3" borderId="2" xfId="0" applyNumberFormat="1" applyFont="1" applyFill="1" applyBorder="1" applyAlignment="1" applyProtection="1">
      <alignment horizontal="center" vertical="center" wrapText="1"/>
      <protection hidden="1"/>
    </xf>
    <xf numFmtId="0" fontId="15" fillId="5" borderId="2" xfId="0" applyFont="1" applyFill="1" applyBorder="1" applyAlignment="1" applyProtection="1">
      <alignment horizontal="center" vertical="center" wrapText="1"/>
      <protection hidden="1"/>
    </xf>
    <xf numFmtId="0" fontId="6" fillId="3" borderId="2" xfId="0" applyNumberFormat="1" applyFont="1" applyFill="1" applyBorder="1" applyAlignment="1" applyProtection="1">
      <alignment horizontal="center" vertical="center" wrapText="1"/>
      <protection hidden="1"/>
    </xf>
    <xf numFmtId="165" fontId="9" fillId="5" borderId="2" xfId="0" applyNumberFormat="1" applyFont="1" applyFill="1" applyBorder="1" applyAlignment="1" applyProtection="1">
      <alignment horizontal="center" vertical="top" wrapText="1"/>
      <protection hidden="1"/>
    </xf>
    <xf numFmtId="0" fontId="9" fillId="5" borderId="2" xfId="0" applyNumberFormat="1" applyFont="1" applyFill="1" applyBorder="1" applyAlignment="1" applyProtection="1">
      <alignment horizontal="center" vertical="top" wrapText="1"/>
      <protection hidden="1"/>
    </xf>
    <xf numFmtId="0" fontId="9" fillId="5" borderId="2" xfId="0" applyFont="1" applyFill="1" applyBorder="1" applyAlignment="1" applyProtection="1">
      <alignment horizontal="center" vertical="top" wrapText="1"/>
      <protection hidden="1"/>
    </xf>
    <xf numFmtId="0" fontId="9" fillId="5" borderId="2" xfId="0" applyFont="1" applyFill="1" applyBorder="1" applyAlignment="1" applyProtection="1">
      <alignment horizontal="left" vertical="top" wrapText="1"/>
      <protection hidden="1"/>
    </xf>
    <xf numFmtId="0" fontId="9" fillId="5" borderId="2" xfId="0" applyNumberFormat="1" applyFont="1" applyFill="1" applyBorder="1" applyAlignment="1" applyProtection="1">
      <alignment horizontal="left" vertical="top" wrapText="1"/>
      <protection hidden="1"/>
    </xf>
    <xf numFmtId="0" fontId="0" fillId="0" borderId="0" xfId="0" applyProtection="1">
      <protection hidden="1"/>
    </xf>
    <xf numFmtId="165" fontId="13" fillId="11" borderId="2" xfId="0" applyNumberFormat="1" applyFont="1" applyFill="1" applyBorder="1" applyAlignment="1" applyProtection="1">
      <alignment horizontal="center" vertical="center" wrapText="1"/>
      <protection hidden="1"/>
    </xf>
    <xf numFmtId="165" fontId="13" fillId="12" borderId="2" xfId="0" applyNumberFormat="1" applyFont="1" applyFill="1" applyBorder="1" applyAlignment="1" applyProtection="1">
      <alignment horizontal="center" vertical="center" wrapText="1"/>
      <protection hidden="1"/>
    </xf>
    <xf numFmtId="0" fontId="13" fillId="13" borderId="2" xfId="0" applyNumberFormat="1" applyFont="1" applyFill="1" applyBorder="1" applyAlignment="1" applyProtection="1">
      <alignment horizontal="center" vertical="center" wrapText="1"/>
      <protection hidden="1"/>
    </xf>
    <xf numFmtId="0" fontId="13" fillId="3" borderId="3" xfId="0" applyFont="1" applyFill="1" applyBorder="1" applyAlignment="1" applyProtection="1">
      <alignment horizontal="center" vertical="center" wrapText="1"/>
      <protection hidden="1"/>
    </xf>
    <xf numFmtId="165" fontId="13" fillId="3" borderId="3" xfId="0" applyNumberFormat="1" applyFont="1" applyFill="1" applyBorder="1" applyAlignment="1" applyProtection="1">
      <alignment horizontal="center" vertical="center" wrapText="1"/>
      <protection hidden="1"/>
    </xf>
    <xf numFmtId="0" fontId="9" fillId="5" borderId="3" xfId="0" applyNumberFormat="1" applyFont="1" applyFill="1" applyBorder="1" applyAlignment="1" applyProtection="1">
      <alignment horizontal="center" vertical="top" wrapText="1"/>
      <protection hidden="1"/>
    </xf>
    <xf numFmtId="0" fontId="24" fillId="13" borderId="2" xfId="0" applyNumberFormat="1" applyFont="1" applyFill="1" applyBorder="1" applyAlignment="1" applyProtection="1">
      <alignment horizontal="center" vertical="center" wrapText="1"/>
      <protection hidden="1"/>
    </xf>
    <xf numFmtId="0" fontId="6" fillId="14" borderId="2" xfId="0" applyFont="1" applyFill="1" applyBorder="1" applyAlignment="1" applyProtection="1">
      <alignment horizontal="center" vertical="center" wrapText="1"/>
      <protection hidden="1"/>
    </xf>
    <xf numFmtId="0" fontId="6" fillId="14" borderId="2" xfId="0" applyNumberFormat="1" applyFont="1" applyFill="1" applyBorder="1" applyAlignment="1" applyProtection="1">
      <alignment horizontal="center" vertical="center" wrapText="1"/>
      <protection hidden="1"/>
    </xf>
    <xf numFmtId="0" fontId="13" fillId="14" borderId="2" xfId="0" applyFont="1" applyFill="1" applyBorder="1" applyAlignment="1" applyProtection="1">
      <alignment horizontal="center" vertical="center" wrapText="1"/>
      <protection hidden="1"/>
    </xf>
    <xf numFmtId="0" fontId="11" fillId="14" borderId="2" xfId="0" applyNumberFormat="1" applyFont="1" applyFill="1" applyBorder="1" applyAlignment="1" applyProtection="1">
      <alignment horizontal="center" vertical="center" wrapText="1"/>
      <protection hidden="1"/>
    </xf>
    <xf numFmtId="0" fontId="10" fillId="0" borderId="2" xfId="0" applyNumberFormat="1" applyFont="1" applyFill="1" applyBorder="1" applyAlignment="1" applyProtection="1">
      <alignment horizontal="center" vertical="center" wrapText="1"/>
      <protection locked="0"/>
    </xf>
    <xf numFmtId="0" fontId="24" fillId="14" borderId="2" xfId="0" applyNumberFormat="1" applyFont="1" applyFill="1" applyBorder="1" applyAlignment="1" applyProtection="1">
      <alignment horizontal="center" vertical="center" wrapText="1"/>
      <protection hidden="1"/>
    </xf>
    <xf numFmtId="0" fontId="23" fillId="0" borderId="0" xfId="0" applyFont="1" applyAlignment="1" applyProtection="1">
      <alignment vertical="center"/>
      <protection hidden="1"/>
    </xf>
    <xf numFmtId="49" fontId="25" fillId="15" borderId="2" xfId="0" applyNumberFormat="1" applyFont="1" applyFill="1" applyBorder="1" applyProtection="1">
      <protection locked="0"/>
    </xf>
    <xf numFmtId="49" fontId="25" fillId="15" borderId="2" xfId="0" applyNumberFormat="1" applyFont="1" applyFill="1" applyBorder="1" applyAlignment="1" applyProtection="1">
      <alignment horizontal="center"/>
      <protection hidden="1"/>
    </xf>
    <xf numFmtId="49" fontId="25" fillId="15" borderId="2" xfId="0" applyNumberFormat="1" applyFont="1" applyFill="1" applyBorder="1" applyProtection="1">
      <protection hidden="1"/>
    </xf>
    <xf numFmtId="49" fontId="25" fillId="0" borderId="2" xfId="0" applyNumberFormat="1" applyFont="1" applyFill="1" applyBorder="1" applyProtection="1">
      <protection locked="0"/>
    </xf>
    <xf numFmtId="49" fontId="25" fillId="16" borderId="2" xfId="0" applyNumberFormat="1" applyFont="1" applyFill="1" applyBorder="1" applyAlignment="1" applyProtection="1">
      <alignment horizontal="center"/>
      <protection hidden="1"/>
    </xf>
    <xf numFmtId="0" fontId="13" fillId="17" borderId="3" xfId="0" applyNumberFormat="1" applyFont="1" applyFill="1" applyBorder="1" applyAlignment="1" applyProtection="1">
      <alignment horizontal="center" vertical="center" wrapText="1"/>
      <protection hidden="1"/>
    </xf>
    <xf numFmtId="0" fontId="11" fillId="17" borderId="2" xfId="0" applyNumberFormat="1" applyFont="1" applyFill="1" applyBorder="1" applyAlignment="1" applyProtection="1">
      <alignment horizontal="center" vertical="center" wrapText="1"/>
      <protection hidden="1"/>
    </xf>
    <xf numFmtId="0" fontId="13" fillId="18" borderId="2" xfId="0" applyNumberFormat="1" applyFont="1" applyFill="1" applyBorder="1" applyAlignment="1" applyProtection="1">
      <alignment horizontal="center" vertical="center" wrapText="1"/>
      <protection hidden="1"/>
    </xf>
    <xf numFmtId="0" fontId="13" fillId="14" borderId="2" xfId="0" applyNumberFormat="1" applyFont="1" applyFill="1" applyBorder="1" applyAlignment="1" applyProtection="1">
      <alignment horizontal="center" vertical="center" wrapText="1"/>
      <protection hidden="1"/>
    </xf>
    <xf numFmtId="0" fontId="13" fillId="18" borderId="2" xfId="0" applyNumberFormat="1" applyFont="1" applyFill="1" applyBorder="1" applyAlignment="1" applyProtection="1">
      <alignment horizontal="center" vertical="top" wrapText="1"/>
      <protection hidden="1"/>
    </xf>
    <xf numFmtId="49" fontId="25" fillId="15" borderId="2" xfId="0" applyNumberFormat="1" applyFont="1" applyFill="1" applyBorder="1" applyAlignment="1" applyProtection="1">
      <alignment vertical="top"/>
      <protection locked="0"/>
    </xf>
    <xf numFmtId="1" fontId="13" fillId="19" borderId="3" xfId="0" applyNumberFormat="1" applyFont="1" applyFill="1" applyBorder="1" applyAlignment="1" applyProtection="1">
      <alignment horizontal="center" vertical="center" wrapText="1"/>
      <protection hidden="1"/>
    </xf>
    <xf numFmtId="1" fontId="13" fillId="19" borderId="2" xfId="0" applyNumberFormat="1" applyFont="1" applyFill="1" applyBorder="1" applyAlignment="1" applyProtection="1">
      <alignment horizontal="center" vertical="center" wrapText="1"/>
      <protection hidden="1"/>
    </xf>
    <xf numFmtId="1" fontId="9" fillId="0" borderId="2" xfId="0" applyNumberFormat="1" applyFont="1" applyFill="1" applyBorder="1" applyAlignment="1" applyProtection="1">
      <alignment horizontal="center" vertical="top" wrapText="1"/>
      <protection locked="0"/>
    </xf>
    <xf numFmtId="1" fontId="9" fillId="5" borderId="2" xfId="0" applyNumberFormat="1" applyFont="1" applyFill="1" applyBorder="1" applyAlignment="1" applyProtection="1">
      <alignment horizontal="center" vertical="top" wrapText="1"/>
      <protection hidden="1"/>
    </xf>
    <xf numFmtId="14" fontId="13" fillId="13" borderId="2" xfId="0" applyNumberFormat="1" applyFont="1" applyFill="1" applyBorder="1" applyAlignment="1" applyProtection="1">
      <alignment horizontal="center" vertical="center" wrapText="1"/>
      <protection hidden="1"/>
    </xf>
    <xf numFmtId="14" fontId="9" fillId="5" borderId="2" xfId="0" applyNumberFormat="1" applyFont="1" applyFill="1" applyBorder="1" applyAlignment="1" applyProtection="1">
      <alignment horizontal="center" vertical="top" wrapText="1"/>
      <protection hidden="1"/>
    </xf>
    <xf numFmtId="1" fontId="25" fillId="16" borderId="2" xfId="0" applyNumberFormat="1" applyFont="1" applyFill="1" applyBorder="1" applyAlignment="1" applyProtection="1">
      <alignment horizontal="center"/>
      <protection hidden="1"/>
    </xf>
    <xf numFmtId="0" fontId="6" fillId="3" borderId="3" xfId="0" applyNumberFormat="1" applyFont="1" applyFill="1" applyBorder="1" applyAlignment="1" applyProtection="1">
      <alignment horizontal="center" vertical="center" wrapText="1"/>
      <protection hidden="1"/>
    </xf>
    <xf numFmtId="165" fontId="13" fillId="14" borderId="2" xfId="0" applyNumberFormat="1" applyFont="1" applyFill="1" applyBorder="1" applyAlignment="1" applyProtection="1">
      <alignment horizontal="center" vertical="center" wrapText="1"/>
      <protection hidden="1"/>
    </xf>
    <xf numFmtId="170" fontId="0" fillId="0" borderId="0" xfId="0" applyNumberFormat="1" applyProtection="1">
      <protection hidden="1"/>
    </xf>
    <xf numFmtId="0" fontId="9" fillId="0" borderId="2" xfId="0" applyFont="1" applyFill="1" applyBorder="1" applyAlignment="1" applyProtection="1">
      <alignment horizontal="center" vertical="top" wrapText="1"/>
      <protection locked="0"/>
    </xf>
    <xf numFmtId="0" fontId="9" fillId="20" borderId="2" xfId="0" applyNumberFormat="1" applyFont="1" applyFill="1" applyBorder="1" applyAlignment="1" applyProtection="1">
      <alignment horizontal="center" vertical="top" wrapText="1"/>
      <protection hidden="1"/>
    </xf>
    <xf numFmtId="0" fontId="10" fillId="0" borderId="0" xfId="0" applyFont="1" applyAlignment="1">
      <alignment horizontal="left" vertical="center" wrapText="1"/>
    </xf>
    <xf numFmtId="0" fontId="10" fillId="0" borderId="0" xfId="0" applyNumberFormat="1" applyFont="1" applyAlignment="1">
      <alignment horizontal="left" vertical="center" wrapText="1"/>
    </xf>
    <xf numFmtId="49" fontId="10" fillId="0" borderId="0" xfId="0" applyNumberFormat="1" applyFont="1" applyAlignment="1">
      <alignment horizontal="left" vertical="center" wrapText="1"/>
    </xf>
    <xf numFmtId="0" fontId="10" fillId="0" borderId="0" xfId="0" applyNumberFormat="1" applyFont="1" applyBorder="1" applyAlignment="1">
      <alignment horizontal="left" vertical="center" wrapText="1"/>
    </xf>
    <xf numFmtId="0" fontId="10" fillId="0" borderId="4" xfId="0" applyNumberFormat="1" applyFont="1" applyBorder="1" applyAlignment="1">
      <alignment horizontal="left" vertical="top" wrapText="1"/>
    </xf>
    <xf numFmtId="0" fontId="8" fillId="0" borderId="0" xfId="5" applyFont="1" applyBorder="1" applyAlignment="1" applyProtection="1">
      <alignment vertical="top" wrapText="1"/>
      <protection hidden="1"/>
    </xf>
    <xf numFmtId="0" fontId="8" fillId="8" borderId="1" xfId="5" applyFont="1" applyFill="1" applyBorder="1" applyAlignment="1" applyProtection="1">
      <alignment vertical="center"/>
      <protection hidden="1"/>
    </xf>
    <xf numFmtId="49" fontId="0" fillId="0" borderId="0" xfId="0" applyNumberFormat="1"/>
    <xf numFmtId="0" fontId="0" fillId="0" borderId="4" xfId="0" applyBorder="1"/>
    <xf numFmtId="0" fontId="0" fillId="0" borderId="0" xfId="0" applyBorder="1"/>
    <xf numFmtId="0" fontId="0" fillId="0" borderId="5" xfId="0" applyBorder="1"/>
    <xf numFmtId="0" fontId="0" fillId="0" borderId="0" xfId="0" quotePrefix="1" applyProtection="1">
      <protection hidden="1"/>
    </xf>
    <xf numFmtId="0" fontId="10" fillId="0" borderId="4" xfId="0" applyNumberFormat="1" applyFont="1" applyFill="1" applyBorder="1" applyAlignment="1">
      <alignment horizontal="left" vertical="top" wrapText="1"/>
    </xf>
    <xf numFmtId="0" fontId="10" fillId="0" borderId="5" xfId="0" applyNumberFormat="1" applyFont="1" applyFill="1" applyBorder="1" applyAlignment="1">
      <alignment horizontal="left" vertical="top" wrapText="1"/>
    </xf>
    <xf numFmtId="0" fontId="7" fillId="14" borderId="0" xfId="5" applyFont="1" applyFill="1" applyProtection="1">
      <protection hidden="1"/>
    </xf>
    <xf numFmtId="0" fontId="10" fillId="0" borderId="0" xfId="0" applyFont="1" applyAlignment="1">
      <alignment vertical="center" wrapText="1"/>
    </xf>
    <xf numFmtId="0" fontId="26" fillId="0" borderId="0" xfId="0" applyFont="1" applyAlignment="1">
      <alignment vertical="center"/>
    </xf>
    <xf numFmtId="0" fontId="0" fillId="0" borderId="0" xfId="0" applyAlignment="1"/>
    <xf numFmtId="170" fontId="9" fillId="0" borderId="2" xfId="0" applyNumberFormat="1" applyFont="1" applyFill="1" applyBorder="1" applyAlignment="1" applyProtection="1">
      <alignment horizontal="center" vertical="top" wrapText="1"/>
      <protection locked="0"/>
    </xf>
    <xf numFmtId="49" fontId="0" fillId="0" borderId="0" xfId="0" applyNumberFormat="1" applyProtection="1">
      <protection hidden="1"/>
    </xf>
    <xf numFmtId="0" fontId="9" fillId="0" borderId="0" xfId="0" applyFont="1" applyAlignment="1" applyProtection="1">
      <alignment vertical="top" wrapText="1"/>
      <protection hidden="1"/>
    </xf>
    <xf numFmtId="0" fontId="9" fillId="0" borderId="0" xfId="0" applyFont="1" applyAlignment="1" applyProtection="1">
      <alignment horizontal="right" vertical="top" wrapText="1"/>
      <protection hidden="1"/>
    </xf>
    <xf numFmtId="49" fontId="9" fillId="0" borderId="0" xfId="0" applyNumberFormat="1" applyFont="1" applyAlignment="1" applyProtection="1">
      <alignment horizontal="right" vertical="top" wrapText="1"/>
      <protection hidden="1"/>
    </xf>
    <xf numFmtId="0" fontId="8" fillId="8" borderId="1" xfId="5" applyFont="1" applyFill="1" applyBorder="1" applyAlignment="1" applyProtection="1">
      <alignment vertical="top"/>
      <protection hidden="1"/>
    </xf>
    <xf numFmtId="14" fontId="7" fillId="0" borderId="0" xfId="5" applyNumberFormat="1" applyFont="1" applyBorder="1" applyAlignment="1" applyProtection="1">
      <alignment wrapText="1"/>
      <protection hidden="1"/>
    </xf>
    <xf numFmtId="0" fontId="7" fillId="0" borderId="0" xfId="5" applyNumberFormat="1" applyFont="1" applyBorder="1" applyAlignment="1" applyProtection="1">
      <alignment wrapText="1"/>
      <protection hidden="1"/>
    </xf>
    <xf numFmtId="167" fontId="13" fillId="12" borderId="2" xfId="0" applyNumberFormat="1" applyFont="1" applyFill="1" applyBorder="1" applyAlignment="1" applyProtection="1">
      <alignment horizontal="center" vertical="center" wrapText="1"/>
      <protection hidden="1"/>
    </xf>
    <xf numFmtId="167" fontId="9" fillId="5" borderId="2" xfId="0" applyNumberFormat="1" applyFont="1" applyFill="1" applyBorder="1" applyAlignment="1" applyProtection="1">
      <alignment horizontal="center" vertical="top" wrapText="1"/>
      <protection hidden="1"/>
    </xf>
    <xf numFmtId="49" fontId="25" fillId="0" borderId="0" xfId="0" applyNumberFormat="1" applyFont="1" applyAlignment="1">
      <alignment horizontal="left"/>
    </xf>
    <xf numFmtId="49" fontId="25" fillId="0" borderId="0" xfId="0" applyNumberFormat="1" applyFont="1"/>
    <xf numFmtId="0" fontId="26" fillId="21" borderId="0" xfId="0" applyFont="1" applyFill="1" applyAlignment="1">
      <alignment vertical="center"/>
    </xf>
    <xf numFmtId="0" fontId="0" fillId="21" borderId="0" xfId="0" applyFill="1"/>
    <xf numFmtId="0" fontId="0" fillId="21" borderId="0" xfId="0" applyFill="1" applyAlignment="1">
      <alignment horizontal="left"/>
    </xf>
    <xf numFmtId="49" fontId="0" fillId="21" borderId="0" xfId="0" applyNumberFormat="1" applyFill="1"/>
    <xf numFmtId="0" fontId="0" fillId="21" borderId="5" xfId="0" applyFill="1" applyBorder="1"/>
    <xf numFmtId="0" fontId="25" fillId="21" borderId="0" xfId="0" applyFont="1" applyFill="1"/>
    <xf numFmtId="0" fontId="26" fillId="17" borderId="0" xfId="0" applyFont="1" applyFill="1" applyAlignment="1">
      <alignment vertical="center"/>
    </xf>
    <xf numFmtId="0" fontId="0" fillId="17" borderId="0" xfId="0" applyFill="1"/>
    <xf numFmtId="0" fontId="26" fillId="17" borderId="0" xfId="0" applyFont="1" applyFill="1"/>
    <xf numFmtId="49" fontId="0" fillId="17" borderId="0" xfId="0" applyNumberFormat="1" applyFill="1"/>
    <xf numFmtId="0" fontId="0" fillId="17" borderId="5" xfId="0" applyFill="1" applyBorder="1"/>
    <xf numFmtId="49" fontId="25" fillId="17" borderId="0" xfId="0" applyNumberFormat="1" applyFont="1" applyFill="1"/>
    <xf numFmtId="0" fontId="7" fillId="0" borderId="0" xfId="0" applyFont="1" applyFill="1" applyBorder="1" applyAlignment="1" applyProtection="1">
      <alignment horizontal="left"/>
      <protection hidden="1"/>
    </xf>
    <xf numFmtId="0" fontId="7" fillId="0" borderId="0" xfId="0" applyFont="1" applyFill="1" applyBorder="1" applyProtection="1">
      <protection hidden="1"/>
    </xf>
    <xf numFmtId="0" fontId="28" fillId="0" borderId="0" xfId="0" applyFont="1" applyFill="1" applyBorder="1" applyProtection="1">
      <protection hidden="1"/>
    </xf>
    <xf numFmtId="0" fontId="28" fillId="22" borderId="1" xfId="0" applyFont="1" applyFill="1" applyBorder="1" applyProtection="1">
      <protection hidden="1"/>
    </xf>
    <xf numFmtId="0" fontId="15" fillId="22" borderId="1" xfId="0" applyFont="1" applyFill="1" applyBorder="1"/>
    <xf numFmtId="0" fontId="29" fillId="3" borderId="2" xfId="0" applyFont="1" applyFill="1" applyBorder="1" applyAlignment="1" applyProtection="1">
      <alignment horizontal="center" vertical="center" wrapText="1"/>
      <protection hidden="1"/>
    </xf>
    <xf numFmtId="0" fontId="30" fillId="3" borderId="2" xfId="0" applyFont="1" applyFill="1" applyBorder="1" applyAlignment="1" applyProtection="1">
      <alignment horizontal="center" vertical="center" wrapText="1"/>
      <protection hidden="1"/>
    </xf>
    <xf numFmtId="0" fontId="29" fillId="2" borderId="0" xfId="0" applyFont="1" applyFill="1" applyBorder="1" applyAlignment="1" applyProtection="1">
      <alignment horizontal="center" vertical="center" wrapText="1"/>
      <protection hidden="1"/>
    </xf>
    <xf numFmtId="166" fontId="29" fillId="2" borderId="0" xfId="0" applyNumberFormat="1" applyFont="1" applyFill="1" applyBorder="1" applyAlignment="1" applyProtection="1">
      <alignment horizontal="center" vertical="center" wrapText="1"/>
      <protection hidden="1"/>
    </xf>
    <xf numFmtId="167" fontId="29" fillId="2" borderId="0" xfId="0" applyNumberFormat="1" applyFont="1" applyFill="1" applyBorder="1" applyAlignment="1" applyProtection="1">
      <alignment horizontal="center" vertical="center" wrapText="1"/>
      <protection hidden="1"/>
    </xf>
    <xf numFmtId="20" fontId="29" fillId="2" borderId="0" xfId="0" applyNumberFormat="1" applyFont="1" applyFill="1" applyBorder="1" applyAlignment="1" applyProtection="1">
      <alignment horizontal="center" vertical="center" wrapText="1"/>
      <protection hidden="1"/>
    </xf>
    <xf numFmtId="0" fontId="31" fillId="2" borderId="0" xfId="0" applyFont="1" applyFill="1" applyBorder="1" applyAlignment="1" applyProtection="1">
      <alignment horizontal="center" vertical="center"/>
      <protection hidden="1"/>
    </xf>
    <xf numFmtId="0" fontId="31" fillId="2" borderId="0" xfId="0" applyFont="1" applyFill="1" applyAlignment="1" applyProtection="1">
      <alignment horizontal="center" vertical="center"/>
      <protection hidden="1"/>
    </xf>
    <xf numFmtId="0" fontId="32" fillId="3" borderId="2" xfId="0" applyFont="1" applyFill="1" applyBorder="1" applyAlignment="1" applyProtection="1">
      <alignment horizontal="center" vertical="center" wrapText="1"/>
      <protection hidden="1"/>
    </xf>
    <xf numFmtId="167" fontId="33" fillId="3" borderId="2" xfId="0" applyNumberFormat="1" applyFont="1" applyFill="1" applyBorder="1" applyAlignment="1" applyProtection="1">
      <alignment horizontal="center" vertical="center" wrapText="1"/>
      <protection hidden="1"/>
    </xf>
    <xf numFmtId="0" fontId="32" fillId="2" borderId="0" xfId="0" applyFont="1" applyFill="1" applyBorder="1" applyAlignment="1" applyProtection="1">
      <alignment horizontal="center" vertical="center" wrapText="1"/>
      <protection hidden="1"/>
    </xf>
    <xf numFmtId="0" fontId="34" fillId="2" borderId="0" xfId="0" applyFont="1" applyFill="1" applyBorder="1" applyAlignment="1" applyProtection="1">
      <alignment horizontal="center" vertical="center"/>
      <protection hidden="1"/>
    </xf>
    <xf numFmtId="0" fontId="34" fillId="2" borderId="0" xfId="0" applyFont="1" applyFill="1" applyAlignment="1" applyProtection="1">
      <alignment horizontal="center" vertical="center"/>
      <protection hidden="1"/>
    </xf>
    <xf numFmtId="0" fontId="14" fillId="2" borderId="2" xfId="0" applyFont="1" applyFill="1" applyBorder="1" applyAlignment="1" applyProtection="1">
      <alignment vertical="top"/>
      <protection hidden="1"/>
    </xf>
    <xf numFmtId="0" fontId="14" fillId="6" borderId="2" xfId="0" applyFont="1" applyFill="1" applyBorder="1" applyAlignment="1" applyProtection="1">
      <alignment horizontal="center" vertical="top"/>
      <protection locked="0"/>
    </xf>
    <xf numFmtId="0" fontId="14" fillId="2" borderId="2" xfId="0" applyFont="1" applyFill="1" applyBorder="1" applyAlignment="1" applyProtection="1">
      <alignment horizontal="center" vertical="top"/>
      <protection locked="0"/>
    </xf>
    <xf numFmtId="0" fontId="14" fillId="0" borderId="2" xfId="0" applyNumberFormat="1" applyFont="1" applyFill="1" applyBorder="1" applyAlignment="1" applyProtection="1">
      <alignment horizontal="center" vertical="top"/>
      <protection locked="0"/>
    </xf>
    <xf numFmtId="0" fontId="14" fillId="0" borderId="2" xfId="0" applyFont="1" applyFill="1" applyBorder="1" applyAlignment="1" applyProtection="1">
      <alignment horizontal="center" vertical="top"/>
      <protection locked="0"/>
    </xf>
    <xf numFmtId="0" fontId="1" fillId="2" borderId="0" xfId="0" applyFont="1" applyFill="1" applyBorder="1" applyAlignment="1" applyProtection="1">
      <protection hidden="1"/>
    </xf>
    <xf numFmtId="164" fontId="14" fillId="2" borderId="0" xfId="0" applyNumberFormat="1" applyFont="1" applyFill="1" applyBorder="1" applyAlignment="1" applyProtection="1">
      <alignment vertical="top"/>
      <protection hidden="1"/>
    </xf>
    <xf numFmtId="49" fontId="14" fillId="2" borderId="0" xfId="0" applyNumberFormat="1" applyFont="1" applyFill="1" applyBorder="1" applyAlignment="1" applyProtection="1">
      <alignment vertical="top"/>
      <protection hidden="1"/>
    </xf>
    <xf numFmtId="0" fontId="14" fillId="2" borderId="0" xfId="0" applyFont="1" applyFill="1" applyBorder="1" applyAlignment="1" applyProtection="1">
      <alignment vertical="top"/>
      <protection hidden="1"/>
    </xf>
    <xf numFmtId="167" fontId="14" fillId="2" borderId="0" xfId="0" applyNumberFormat="1" applyFont="1" applyFill="1" applyBorder="1" applyAlignment="1" applyProtection="1">
      <alignment vertical="top"/>
      <protection hidden="1"/>
    </xf>
    <xf numFmtId="0" fontId="1" fillId="2" borderId="0" xfId="0" applyFont="1" applyFill="1" applyAlignment="1" applyProtection="1">
      <protection hidden="1"/>
    </xf>
    <xf numFmtId="2" fontId="1" fillId="2" borderId="0" xfId="0" applyNumberFormat="1" applyFont="1" applyFill="1" applyAlignment="1" applyProtection="1">
      <alignment horizontal="left"/>
      <protection hidden="1"/>
    </xf>
    <xf numFmtId="0" fontId="1" fillId="2" borderId="0" xfId="0" applyFont="1" applyFill="1" applyProtection="1">
      <protection hidden="1"/>
    </xf>
    <xf numFmtId="166" fontId="1" fillId="2" borderId="0" xfId="0" applyNumberFormat="1" applyFont="1" applyFill="1" applyBorder="1" applyProtection="1">
      <protection hidden="1"/>
    </xf>
    <xf numFmtId="0" fontId="1" fillId="2" borderId="0" xfId="0" applyFont="1" applyFill="1" applyBorder="1" applyProtection="1">
      <protection hidden="1"/>
    </xf>
    <xf numFmtId="167" fontId="1" fillId="2" borderId="0" xfId="0" applyNumberFormat="1" applyFont="1" applyFill="1" applyBorder="1" applyProtection="1">
      <protection hidden="1"/>
    </xf>
    <xf numFmtId="169" fontId="1" fillId="2" borderId="0" xfId="0" applyNumberFormat="1" applyFont="1" applyFill="1" applyAlignment="1" applyProtection="1">
      <alignment horizontal="left"/>
      <protection hidden="1"/>
    </xf>
    <xf numFmtId="166" fontId="1" fillId="2" borderId="0" xfId="0" applyNumberFormat="1" applyFont="1" applyFill="1" applyProtection="1">
      <protection hidden="1"/>
    </xf>
    <xf numFmtId="167" fontId="1" fillId="2" borderId="0" xfId="0" applyNumberFormat="1" applyFont="1" applyFill="1" applyProtection="1">
      <protection hidden="1"/>
    </xf>
    <xf numFmtId="0" fontId="36" fillId="0" borderId="2" xfId="0" applyFont="1" applyBorder="1" applyAlignment="1">
      <alignment vertical="center"/>
    </xf>
    <xf numFmtId="0" fontId="37" fillId="0" borderId="2" xfId="0" applyFont="1" applyBorder="1" applyAlignment="1">
      <alignment vertical="center"/>
    </xf>
    <xf numFmtId="0" fontId="38" fillId="0" borderId="2" xfId="0" applyFont="1" applyBorder="1" applyAlignment="1">
      <alignment horizontal="center" vertical="center"/>
    </xf>
    <xf numFmtId="0" fontId="0" fillId="0" borderId="2" xfId="0" applyBorder="1" applyAlignment="1">
      <alignment vertical="center"/>
    </xf>
    <xf numFmtId="0" fontId="0" fillId="0" borderId="2" xfId="0" applyBorder="1" applyAlignment="1">
      <alignment vertical="center" wrapText="1"/>
    </xf>
    <xf numFmtId="0" fontId="38" fillId="0" borderId="0" xfId="0" applyFont="1"/>
    <xf numFmtId="0" fontId="0" fillId="0" borderId="0" xfId="0" applyBorder="1" applyAlignment="1">
      <alignment vertical="top" wrapText="1"/>
    </xf>
    <xf numFmtId="0" fontId="0" fillId="3" borderId="2" xfId="0" applyFill="1" applyBorder="1" applyAlignment="1">
      <alignment horizontal="center" vertical="center"/>
    </xf>
    <xf numFmtId="0" fontId="0" fillId="9" borderId="2" xfId="0" applyFill="1" applyBorder="1" applyAlignment="1">
      <alignment horizontal="center" vertical="center"/>
    </xf>
    <xf numFmtId="0" fontId="0" fillId="4" borderId="2" xfId="0" applyFill="1" applyBorder="1" applyAlignment="1">
      <alignment horizontal="center" vertical="center"/>
    </xf>
    <xf numFmtId="0" fontId="19" fillId="10" borderId="2" xfId="0" applyFont="1" applyFill="1" applyBorder="1" applyAlignment="1">
      <alignment horizontal="center" vertical="center"/>
    </xf>
    <xf numFmtId="0" fontId="0" fillId="7" borderId="2" xfId="0" applyFill="1" applyBorder="1" applyAlignment="1">
      <alignment horizontal="center" vertical="center"/>
    </xf>
    <xf numFmtId="0" fontId="21" fillId="9" borderId="2" xfId="0" applyFont="1" applyFill="1" applyBorder="1" applyAlignment="1">
      <alignment horizontal="center" vertical="center"/>
    </xf>
    <xf numFmtId="0" fontId="0" fillId="0" borderId="2" xfId="0" applyBorder="1" applyAlignment="1">
      <alignment horizontal="center" vertical="center"/>
    </xf>
    <xf numFmtId="0" fontId="9" fillId="0" borderId="6" xfId="0" applyNumberFormat="1" applyFont="1" applyFill="1" applyBorder="1" applyAlignment="1" applyProtection="1">
      <alignment horizontal="center" vertical="top" wrapText="1"/>
      <protection locked="0"/>
    </xf>
    <xf numFmtId="0" fontId="9" fillId="0" borderId="7" xfId="0" applyNumberFormat="1" applyFont="1" applyFill="1" applyBorder="1" applyAlignment="1" applyProtection="1">
      <alignment horizontal="center" vertical="top" wrapText="1"/>
      <protection locked="0"/>
    </xf>
    <xf numFmtId="0" fontId="9" fillId="0" borderId="6" xfId="0" applyFont="1" applyFill="1" applyBorder="1" applyAlignment="1" applyProtection="1">
      <alignment horizontal="center" vertical="top" wrapText="1"/>
      <protection locked="0"/>
    </xf>
    <xf numFmtId="0" fontId="9" fillId="0" borderId="7" xfId="0" applyFont="1" applyFill="1" applyBorder="1" applyAlignment="1" applyProtection="1">
      <alignment horizontal="center" vertical="top" wrapText="1"/>
      <protection locked="0"/>
    </xf>
    <xf numFmtId="0" fontId="27" fillId="19" borderId="2" xfId="0" applyNumberFormat="1" applyFont="1" applyFill="1" applyBorder="1" applyAlignment="1" applyProtection="1">
      <alignment horizontal="center" vertical="center" wrapText="1"/>
      <protection hidden="1"/>
    </xf>
    <xf numFmtId="0" fontId="9" fillId="20" borderId="6" xfId="0" applyNumberFormat="1" applyFont="1" applyFill="1" applyBorder="1" applyAlignment="1" applyProtection="1">
      <alignment horizontal="center" vertical="top" wrapText="1"/>
      <protection hidden="1"/>
    </xf>
    <xf numFmtId="0" fontId="9" fillId="20" borderId="7" xfId="0" applyNumberFormat="1" applyFont="1" applyFill="1" applyBorder="1" applyAlignment="1" applyProtection="1">
      <alignment horizontal="center" vertical="top" wrapText="1"/>
      <protection hidden="1"/>
    </xf>
    <xf numFmtId="167" fontId="9" fillId="0" borderId="6" xfId="0" applyNumberFormat="1" applyFont="1" applyFill="1" applyBorder="1" applyAlignment="1" applyProtection="1">
      <alignment horizontal="center" vertical="top" wrapText="1"/>
      <protection locked="0"/>
    </xf>
    <xf numFmtId="167" fontId="9" fillId="0" borderId="7" xfId="0" applyNumberFormat="1" applyFont="1" applyFill="1" applyBorder="1" applyAlignment="1" applyProtection="1">
      <alignment horizontal="center" vertical="top" wrapText="1"/>
      <protection locked="0"/>
    </xf>
    <xf numFmtId="170" fontId="9" fillId="0" borderId="6" xfId="0" applyNumberFormat="1" applyFont="1" applyFill="1" applyBorder="1" applyAlignment="1" applyProtection="1">
      <alignment horizontal="center" vertical="top" wrapText="1"/>
      <protection locked="0"/>
    </xf>
    <xf numFmtId="170" fontId="9" fillId="0" borderId="7" xfId="0" applyNumberFormat="1" applyFont="1" applyFill="1" applyBorder="1" applyAlignment="1" applyProtection="1">
      <alignment horizontal="center" vertical="top" wrapText="1"/>
      <protection locked="0"/>
    </xf>
    <xf numFmtId="0" fontId="0" fillId="0" borderId="8" xfId="0" applyBorder="1" applyAlignment="1">
      <alignment horizontal="left" vertical="top" wrapText="1"/>
    </xf>
    <xf numFmtId="0" fontId="0" fillId="0" borderId="0" xfId="0" applyBorder="1" applyAlignment="1">
      <alignment horizontal="left" vertical="top" wrapText="1"/>
    </xf>
    <xf numFmtId="0" fontId="38" fillId="0" borderId="8" xfId="0" applyFont="1" applyBorder="1" applyAlignment="1">
      <alignment horizontal="center" vertical="center"/>
    </xf>
    <xf numFmtId="0" fontId="38" fillId="0" borderId="0" xfId="0" applyFont="1" applyBorder="1" applyAlignment="1">
      <alignment horizontal="center" vertical="center"/>
    </xf>
    <xf numFmtId="49" fontId="25" fillId="0" borderId="6" xfId="0" applyNumberFormat="1" applyFont="1" applyFill="1" applyBorder="1" applyAlignment="1" applyProtection="1">
      <alignment horizontal="center" vertical="top"/>
      <protection locked="0"/>
    </xf>
    <xf numFmtId="49" fontId="25" fillId="0" borderId="7" xfId="0" applyNumberFormat="1" applyFont="1" applyFill="1" applyBorder="1" applyAlignment="1" applyProtection="1">
      <alignment horizontal="center" vertical="top"/>
      <protection locked="0"/>
    </xf>
    <xf numFmtId="49" fontId="25" fillId="0" borderId="6" xfId="0" applyNumberFormat="1" applyFont="1" applyFill="1" applyBorder="1" applyAlignment="1" applyProtection="1">
      <alignment horizontal="center"/>
      <protection locked="0"/>
    </xf>
    <xf numFmtId="49" fontId="25" fillId="0" borderId="7" xfId="0" applyNumberFormat="1" applyFont="1" applyFill="1" applyBorder="1" applyAlignment="1" applyProtection="1">
      <alignment horizontal="center"/>
      <protection locked="0"/>
    </xf>
    <xf numFmtId="0" fontId="27" fillId="17" borderId="2" xfId="0" applyNumberFormat="1" applyFont="1" applyFill="1" applyBorder="1" applyAlignment="1" applyProtection="1">
      <alignment horizontal="center" vertical="center" wrapText="1"/>
      <protection hidden="1"/>
    </xf>
    <xf numFmtId="49" fontId="25" fillId="16" borderId="6" xfId="0" applyNumberFormat="1" applyFont="1" applyFill="1" applyBorder="1" applyAlignment="1" applyProtection="1">
      <alignment horizontal="center" vertical="top"/>
      <protection hidden="1"/>
    </xf>
    <xf numFmtId="49" fontId="25" fillId="16" borderId="7" xfId="0" applyNumberFormat="1" applyFont="1" applyFill="1" applyBorder="1" applyAlignment="1" applyProtection="1">
      <alignment horizontal="center" vertical="top"/>
      <protection hidden="1"/>
    </xf>
  </cellXfs>
  <cellStyles count="6">
    <cellStyle name="Normal" xfId="0" builtinId="0"/>
    <cellStyle name="Normal 2_Species_Groups" xfId="1" xr:uid="{00000000-0005-0000-0000-000001000000}"/>
    <cellStyle name="Normal 4" xfId="2" xr:uid="{00000000-0005-0000-0000-000002000000}"/>
    <cellStyle name="Normal 4 2" xfId="3" xr:uid="{00000000-0005-0000-0000-000003000000}"/>
    <cellStyle name="Normal 4 3" xfId="4" xr:uid="{00000000-0005-0000-0000-000004000000}"/>
    <cellStyle name="Normal_Finfish_Report_LookUp" xfId="5" xr:uid="{00000000-0005-0000-0000-000005000000}"/>
  </cellStyles>
  <dxfs count="7">
    <dxf>
      <fill>
        <patternFill>
          <bgColor rgb="FFFF0000"/>
        </patternFill>
      </fill>
    </dxf>
    <dxf>
      <fill>
        <patternFill>
          <bgColor theme="0" tint="-0.499984740745262"/>
        </patternFill>
      </fill>
    </dxf>
    <dxf>
      <font>
        <color auto="1"/>
      </font>
      <fill>
        <patternFill patternType="solid">
          <bgColor rgb="FFFF0000"/>
        </patternFill>
      </fill>
    </dxf>
    <dxf>
      <font>
        <color auto="1"/>
      </font>
      <fill>
        <patternFill patternType="solid">
          <bgColor rgb="FFFF0000"/>
        </patternFill>
      </fill>
    </dxf>
    <dxf>
      <font>
        <condense val="0"/>
        <extend val="0"/>
        <color indexed="10"/>
      </font>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31"/>
  <sheetViews>
    <sheetView tabSelected="1" workbookViewId="0">
      <selection activeCell="B3" sqref="B3"/>
    </sheetView>
  </sheetViews>
  <sheetFormatPr defaultColWidth="9.1796875" defaultRowHeight="15" customHeight="1" x14ac:dyDescent="0.35"/>
  <cols>
    <col min="1" max="1" width="15.7265625" style="10" customWidth="1"/>
    <col min="2" max="2" width="10.7265625" style="10" customWidth="1"/>
    <col min="3" max="16384" width="9.1796875" style="10"/>
  </cols>
  <sheetData>
    <row r="1" spans="1:8" ht="15" customHeight="1" x14ac:dyDescent="0.35">
      <c r="A1" s="11" t="s">
        <v>85</v>
      </c>
      <c r="B1" s="14" t="s">
        <v>152</v>
      </c>
    </row>
    <row r="2" spans="1:8" ht="15" customHeight="1" x14ac:dyDescent="0.35">
      <c r="A2" s="11" t="s">
        <v>86</v>
      </c>
      <c r="B2" s="12">
        <v>12</v>
      </c>
    </row>
    <row r="3" spans="1:8" ht="15" customHeight="1" x14ac:dyDescent="0.35">
      <c r="A3" s="11" t="s">
        <v>87</v>
      </c>
      <c r="B3" s="13">
        <v>10</v>
      </c>
    </row>
    <row r="5" spans="1:8" ht="26" x14ac:dyDescent="0.6">
      <c r="B5" s="3" t="s">
        <v>84</v>
      </c>
      <c r="C5" s="4"/>
      <c r="D5" s="4"/>
    </row>
    <row r="7" spans="1:8" s="31" customFormat="1" ht="15" customHeight="1" x14ac:dyDescent="0.35"/>
    <row r="8" spans="1:8" ht="15" customHeight="1" x14ac:dyDescent="0.4">
      <c r="B8" s="19" t="s">
        <v>88</v>
      </c>
      <c r="C8" s="4"/>
      <c r="D8" s="4"/>
    </row>
    <row r="9" spans="1:8" ht="15" customHeight="1" x14ac:dyDescent="0.4">
      <c r="B9" s="19" t="s">
        <v>133</v>
      </c>
      <c r="C9" s="4"/>
      <c r="D9" s="4"/>
    </row>
    <row r="10" spans="1:8" ht="15" customHeight="1" x14ac:dyDescent="0.4">
      <c r="B10" s="19" t="s">
        <v>89</v>
      </c>
      <c r="C10" s="4"/>
      <c r="D10" s="4"/>
    </row>
    <row r="11" spans="1:8" ht="15" customHeight="1" x14ac:dyDescent="0.4">
      <c r="B11" s="19" t="s">
        <v>135</v>
      </c>
      <c r="C11" s="4"/>
      <c r="D11" s="4"/>
    </row>
    <row r="12" spans="1:8" ht="15" customHeight="1" x14ac:dyDescent="0.4">
      <c r="B12" s="19" t="s">
        <v>134</v>
      </c>
      <c r="C12" s="4"/>
      <c r="D12" s="4"/>
    </row>
    <row r="13" spans="1:8" ht="15" customHeight="1" x14ac:dyDescent="0.4">
      <c r="B13" s="19" t="s">
        <v>309</v>
      </c>
      <c r="C13" s="4"/>
      <c r="D13" s="4"/>
    </row>
    <row r="14" spans="1:8" s="31" customFormat="1" ht="15" customHeight="1" x14ac:dyDescent="0.4">
      <c r="B14" s="19"/>
      <c r="C14" s="4"/>
      <c r="D14" s="4"/>
    </row>
    <row r="15" spans="1:8" s="31" customFormat="1" ht="15" customHeight="1" x14ac:dyDescent="0.35">
      <c r="B15" s="19"/>
      <c r="C15" s="158" t="s">
        <v>157</v>
      </c>
      <c r="D15" s="158"/>
      <c r="E15" s="158"/>
      <c r="F15" s="158"/>
      <c r="G15" s="158"/>
      <c r="H15" s="158"/>
    </row>
    <row r="16" spans="1:8" s="31" customFormat="1" ht="15" customHeight="1" x14ac:dyDescent="0.35">
      <c r="B16" s="19"/>
      <c r="C16" s="159" t="s">
        <v>158</v>
      </c>
      <c r="D16" s="159"/>
      <c r="E16" s="159"/>
      <c r="F16" s="159"/>
      <c r="G16" s="159"/>
      <c r="H16" s="159"/>
    </row>
    <row r="17" spans="1:8" s="31" customFormat="1" ht="15" customHeight="1" x14ac:dyDescent="0.35">
      <c r="B17" s="19"/>
      <c r="C17" s="160" t="s">
        <v>159</v>
      </c>
      <c r="D17" s="160"/>
      <c r="E17" s="160"/>
      <c r="F17" s="160"/>
      <c r="G17" s="160"/>
      <c r="H17" s="160"/>
    </row>
    <row r="18" spans="1:8" s="31" customFormat="1" ht="15" customHeight="1" x14ac:dyDescent="0.35">
      <c r="B18" s="19"/>
      <c r="C18" s="161" t="s">
        <v>160</v>
      </c>
      <c r="D18" s="161"/>
      <c r="E18" s="161"/>
      <c r="F18" s="161"/>
      <c r="G18" s="161"/>
      <c r="H18" s="161"/>
    </row>
    <row r="19" spans="1:8" s="31" customFormat="1" ht="15" customHeight="1" x14ac:dyDescent="0.35">
      <c r="B19" s="19"/>
      <c r="C19" s="155" t="s">
        <v>123</v>
      </c>
      <c r="D19" s="155"/>
      <c r="E19" s="155"/>
      <c r="F19" s="155"/>
      <c r="G19" s="155"/>
      <c r="H19" s="155"/>
    </row>
    <row r="20" spans="1:8" s="31" customFormat="1" ht="15" customHeight="1" x14ac:dyDescent="0.35">
      <c r="B20" s="19"/>
      <c r="C20" s="156" t="s">
        <v>124</v>
      </c>
      <c r="D20" s="156"/>
      <c r="E20" s="156"/>
      <c r="F20" s="156"/>
      <c r="G20" s="156"/>
      <c r="H20" s="156"/>
    </row>
    <row r="21" spans="1:8" s="31" customFormat="1" ht="15" customHeight="1" x14ac:dyDescent="0.35">
      <c r="B21" s="19"/>
      <c r="C21" s="157" t="s">
        <v>125</v>
      </c>
      <c r="D21" s="157"/>
      <c r="E21" s="157"/>
      <c r="F21" s="157"/>
      <c r="G21" s="157"/>
      <c r="H21" s="157"/>
    </row>
    <row r="22" spans="1:8" s="31" customFormat="1" ht="15" customHeight="1" x14ac:dyDescent="0.4">
      <c r="B22" s="19"/>
      <c r="C22" s="4"/>
      <c r="D22" s="4"/>
    </row>
    <row r="23" spans="1:8" s="16" customFormat="1" ht="15" customHeight="1" x14ac:dyDescent="0.35">
      <c r="A23" s="17"/>
      <c r="B23" s="19" t="s">
        <v>307</v>
      </c>
      <c r="C23" s="18"/>
      <c r="D23" s="18"/>
    </row>
    <row r="24" spans="1:8" s="16" customFormat="1" ht="15" customHeight="1" x14ac:dyDescent="0.35">
      <c r="A24" s="17"/>
      <c r="B24" s="19" t="s">
        <v>310</v>
      </c>
      <c r="C24" s="18"/>
      <c r="D24" s="18"/>
    </row>
    <row r="25" spans="1:8" ht="15" customHeight="1" x14ac:dyDescent="0.4">
      <c r="B25" s="19"/>
      <c r="C25" s="4"/>
      <c r="D25" s="4"/>
    </row>
    <row r="27" spans="1:8" ht="15" customHeight="1" x14ac:dyDescent="0.35">
      <c r="B27" s="45" t="s">
        <v>161</v>
      </c>
    </row>
    <row r="29" spans="1:8" ht="15" customHeight="1" x14ac:dyDescent="0.35">
      <c r="B29" s="21" t="s">
        <v>92</v>
      </c>
      <c r="C29" s="20"/>
      <c r="D29" s="20"/>
    </row>
    <row r="31" spans="1:8" ht="15" customHeight="1" x14ac:dyDescent="0.35">
      <c r="A31" s="10" t="s">
        <v>142</v>
      </c>
      <c r="B31" s="66">
        <f>List_Update</f>
        <v>45474</v>
      </c>
    </row>
  </sheetData>
  <sheetProtection algorithmName="SHA-512" hashValue="bqRs/BJbZNSxnIAc6wmRF8lec4+EjNmYJN9XL4LuVy/d17N83pFjCkfcExa2GBbWuZYVLQ4OOhDHL4jnhqAyUg==" saltValue="mCkUd4azHMx0CWuwdUy+GA==" spinCount="100000" sheet="1" objects="1" scenarios="1"/>
  <mergeCells count="7">
    <mergeCell ref="C19:H19"/>
    <mergeCell ref="C20:H20"/>
    <mergeCell ref="C21:H21"/>
    <mergeCell ref="C15:H15"/>
    <mergeCell ref="C16:H16"/>
    <mergeCell ref="C17:H17"/>
    <mergeCell ref="C18:H18"/>
  </mergeCells>
  <phoneticPr fontId="4"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N7"/>
  <sheetViews>
    <sheetView topLeftCell="B1" workbookViewId="0">
      <selection activeCell="B3" sqref="B3"/>
    </sheetView>
  </sheetViews>
  <sheetFormatPr defaultColWidth="9.1796875" defaultRowHeight="14.5" x14ac:dyDescent="0.35"/>
  <cols>
    <col min="1" max="1" width="12.1796875" style="141" hidden="1" customWidth="1"/>
    <col min="2" max="2" width="40.7265625" style="141" customWidth="1"/>
    <col min="3" max="3" width="10.1796875" style="141" hidden="1" customWidth="1"/>
    <col min="4" max="4" width="40.7265625" style="141" hidden="1" customWidth="1"/>
    <col min="5" max="5" width="7.54296875" style="141" hidden="1" customWidth="1"/>
    <col min="6" max="7" width="10.26953125" style="141" bestFit="1" customWidth="1"/>
    <col min="8" max="8" width="14.26953125" style="146" customWidth="1"/>
    <col min="9" max="9" width="12.1796875" style="141" customWidth="1"/>
    <col min="10" max="10" width="15.7265625" style="141" customWidth="1"/>
    <col min="11" max="11" width="6.81640625" style="141" customWidth="1"/>
    <col min="12" max="12" width="13.1796875" style="147" customWidth="1"/>
    <col min="13" max="16384" width="9.1796875" style="141"/>
  </cols>
  <sheetData>
    <row r="1" spans="1:14" s="123" customFormat="1" ht="43.5" x14ac:dyDescent="0.35">
      <c r="A1" s="116" t="s">
        <v>73</v>
      </c>
      <c r="B1" s="117" t="s">
        <v>74</v>
      </c>
      <c r="C1" s="116" t="s">
        <v>75</v>
      </c>
      <c r="D1" s="116" t="s">
        <v>0</v>
      </c>
      <c r="E1" s="116" t="s">
        <v>76</v>
      </c>
      <c r="F1" s="116" t="s">
        <v>47</v>
      </c>
      <c r="G1" s="116" t="s">
        <v>121</v>
      </c>
      <c r="H1" s="118"/>
      <c r="I1" s="119"/>
      <c r="J1" s="118"/>
      <c r="K1" s="118"/>
      <c r="L1" s="120"/>
      <c r="M1" s="121"/>
      <c r="N1" s="122"/>
    </row>
    <row r="2" spans="1:14" s="128" customFormat="1" ht="29" x14ac:dyDescent="0.35">
      <c r="A2" s="124" t="s">
        <v>2</v>
      </c>
      <c r="B2" s="117" t="str">
        <f>IF(B3="","Pick Licence Holder (Start Here)","Licence Holder Selected")</f>
        <v>Pick Licence Holder (Start Here)</v>
      </c>
      <c r="C2" s="124" t="s">
        <v>2</v>
      </c>
      <c r="D2" s="124" t="s">
        <v>2</v>
      </c>
      <c r="E2" s="124" t="s">
        <v>2</v>
      </c>
      <c r="F2" s="125" t="s">
        <v>82</v>
      </c>
      <c r="G2" s="116" t="s">
        <v>1</v>
      </c>
      <c r="H2" s="126"/>
      <c r="I2" s="126"/>
      <c r="J2" s="126"/>
      <c r="K2" s="126"/>
      <c r="L2" s="126"/>
      <c r="M2" s="126"/>
      <c r="N2" s="127"/>
    </row>
    <row r="3" spans="1:14" s="139" customFormat="1" x14ac:dyDescent="0.35">
      <c r="A3" s="129" t="s">
        <v>132</v>
      </c>
      <c r="B3" s="130"/>
      <c r="C3" s="131"/>
      <c r="D3" s="131"/>
      <c r="E3" s="131"/>
      <c r="F3" s="132"/>
      <c r="G3" s="133"/>
      <c r="H3" s="134"/>
      <c r="I3" s="135"/>
      <c r="J3" s="136"/>
      <c r="K3" s="137"/>
      <c r="L3" s="138"/>
      <c r="M3" s="136"/>
      <c r="N3" s="134"/>
    </row>
    <row r="4" spans="1:14" x14ac:dyDescent="0.35">
      <c r="A4" s="140"/>
      <c r="H4" s="142"/>
      <c r="I4" s="143"/>
      <c r="J4" s="143"/>
      <c r="K4" s="143"/>
      <c r="L4" s="144"/>
      <c r="M4" s="143"/>
      <c r="N4" s="143"/>
    </row>
    <row r="5" spans="1:14" x14ac:dyDescent="0.35">
      <c r="A5" s="145"/>
      <c r="H5" s="142"/>
      <c r="I5" s="143"/>
      <c r="J5" s="143"/>
      <c r="K5" s="143"/>
      <c r="L5" s="144"/>
      <c r="M5" s="143"/>
      <c r="N5" s="143"/>
    </row>
    <row r="6" spans="1:14" x14ac:dyDescent="0.35">
      <c r="H6" s="142"/>
      <c r="I6" s="143"/>
      <c r="J6" s="143"/>
      <c r="K6" s="143"/>
      <c r="L6" s="144"/>
      <c r="M6" s="143"/>
      <c r="N6" s="143"/>
    </row>
    <row r="7" spans="1:14" x14ac:dyDescent="0.35">
      <c r="H7" s="142"/>
      <c r="I7" s="143"/>
      <c r="J7" s="143"/>
      <c r="K7" s="143"/>
      <c r="L7" s="144"/>
      <c r="M7" s="143"/>
      <c r="N7" s="143"/>
    </row>
  </sheetData>
  <sheetProtection algorithmName="SHA-512" hashValue="UmVS4qP1I0G/Hgo9HiD0GYUFIswozPmvDGE26WX9eITPljMXMfrmnEl9dRV9+JdSSZqa1X7kLD/uD3KjP3Czjg==" saltValue="mP6mn5X3x/kEWB8nQ9Nnmw==" spinCount="100000" sheet="1" selectLockedCells="1" autoFilter="0"/>
  <phoneticPr fontId="4" type="noConversion"/>
  <conditionalFormatting sqref="F3">
    <cfRule type="expression" dxfId="6" priority="1" stopIfTrue="1">
      <formula>AND($B$3&lt;&gt;"",$F$3="")</formula>
    </cfRule>
  </conditionalFormatting>
  <conditionalFormatting sqref="G3">
    <cfRule type="expression" dxfId="5" priority="2" stopIfTrue="1">
      <formula>AND($B$3&lt;&gt;"",$G$3="")</formula>
    </cfRule>
  </conditionalFormatting>
  <dataValidations count="9">
    <dataValidation operator="greaterThan" showInputMessage="1" showErrorMessage="1" sqref="M3" xr:uid="{00000000-0002-0000-0100-000000000000}"/>
    <dataValidation type="whole" allowBlank="1" showInputMessage="1" showErrorMessage="1" errorTitle="Invalid Phone Number" error="Please input 10 digits number only (e.g. 6046660000), no spaces or other characters &quot;-&quot; or &quot;()&quot;" sqref="I3" xr:uid="{00000000-0002-0000-0100-000001000000}">
      <formula1>1000000000</formula1>
      <formula2>9999999999</formula2>
    </dataValidation>
    <dataValidation type="list" allowBlank="1" showInputMessage="1" showErrorMessage="1" sqref="B3" xr:uid="{00000000-0002-0000-0100-000002000000}">
      <formula1>Holder_List</formula1>
    </dataValidation>
    <dataValidation type="list" allowBlank="1" showInputMessage="1" showErrorMessage="1" sqref="C3" xr:uid="{00000000-0002-0000-0100-000003000000}">
      <formula1>INDIRECT(VLOOKUP(B3,LOOKUP_FACILITY,2,FALSE))</formula1>
    </dataValidation>
    <dataValidation type="list" operator="lessThanOrEqual" showInputMessage="1" showErrorMessage="1" sqref="G3" xr:uid="{00000000-0002-0000-0100-000004000000}">
      <formula1>PERIOD</formula1>
    </dataValidation>
    <dataValidation type="list" showInputMessage="1" showErrorMessage="1" errorTitle="Invalid Year" error="Input format:  YYYY " sqref="F3" xr:uid="{00000000-0002-0000-0100-000005000000}">
      <formula1>Reporting_Year</formula1>
    </dataValidation>
    <dataValidation type="date" operator="lessThanOrEqual" allowBlank="1" showInputMessage="1" showErrorMessage="1" errorTitle="Date Error" error="Please input date in format: YYYY-MM-DD_x000a_Date has to be before or equal to today date." sqref="L3" xr:uid="{00000000-0002-0000-0100-000006000000}">
      <formula1>TODAY()</formula1>
    </dataValidation>
    <dataValidation allowBlank="1" showInputMessage="1" showErrorMessage="1" errorTitle="Time Input Error" error="Please type times in HH:MM format with the colon." sqref="F2" xr:uid="{00000000-0002-0000-0100-000007000000}"/>
    <dataValidation type="custom" allowBlank="1" showInputMessage="1" showErrorMessage="1" errorTitle="Invalid Email" error="Please input a valid email (e.g. abc@hotmail.com) " sqref="J3" xr:uid="{00000000-0002-0000-0100-000008000000}">
      <formula1>NOT(ISERROR(SEARCH(".",J3,SEARCH("@",J3)+1)))</formula1>
    </dataValidation>
  </dataValidations>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Z1002"/>
  <sheetViews>
    <sheetView workbookViewId="0">
      <pane ySplit="2" topLeftCell="A3" activePane="bottomLeft" state="frozen"/>
      <selection pane="bottomLeft" activeCell="A3" sqref="A3:A4"/>
    </sheetView>
  </sheetViews>
  <sheetFormatPr defaultColWidth="27.81640625" defaultRowHeight="13" x14ac:dyDescent="0.35"/>
  <cols>
    <col min="1" max="1" width="10.7265625" style="28" customWidth="1"/>
    <col min="2" max="2" width="43.7265625" style="27" customWidth="1"/>
    <col min="3" max="3" width="11.81640625" style="37" customWidth="1"/>
    <col min="4" max="4" width="15.7265625" style="37" customWidth="1"/>
    <col min="5" max="5" width="12" style="27" bestFit="1" customWidth="1"/>
    <col min="6" max="7" width="12.7265625" style="96" customWidth="1"/>
    <col min="8" max="8" width="11.7265625" style="27" bestFit="1" customWidth="1"/>
    <col min="9" max="10" width="10.7265625" style="27" customWidth="1"/>
    <col min="11" max="13" width="10.7265625" style="26" customWidth="1"/>
    <col min="14" max="14" width="11.26953125" style="26" customWidth="1"/>
    <col min="15" max="20" width="10.7265625" style="60" customWidth="1"/>
    <col min="21" max="21" width="14" style="28" bestFit="1" customWidth="1"/>
    <col min="22" max="22" width="41.81640625" style="27" bestFit="1" customWidth="1"/>
    <col min="23" max="24" width="12.1796875" style="62" bestFit="1" customWidth="1"/>
    <col min="25" max="26" width="50.7265625" style="30" customWidth="1"/>
    <col min="27" max="16384" width="27.81640625" style="29"/>
  </cols>
  <sheetData>
    <row r="1" spans="1:26" s="24" customFormat="1" ht="39" x14ac:dyDescent="0.35">
      <c r="A1" s="22" t="s">
        <v>75</v>
      </c>
      <c r="B1" s="25" t="s">
        <v>0</v>
      </c>
      <c r="C1" s="64" t="str" cm="1">
        <f t="array" aca="1" ref="C1" ca="1" xml:space="preserve"> IF(MONTH="","Previous Month",  OFFSET(MonthColumn,MATCH(MONTH,CodeColumn,0)-1,0,1,1)) &amp; "
Fallow?"</f>
        <v>Previous Month
Fallow?</v>
      </c>
      <c r="D1" s="35" t="s">
        <v>126</v>
      </c>
      <c r="E1" s="33" t="str">
        <f ca="1" xml:space="preserve"> IF(MONTH="","Previous Month", OFFSET(MonthColumn,MATCH(MONTH,CodeColumn,0)-1,0,1,1)) &amp; "
Peak Biomass"</f>
        <v>Previous Month
Peak Biomass</v>
      </c>
      <c r="F1" s="95" t="s">
        <v>145</v>
      </c>
      <c r="G1" s="95" t="s">
        <v>275</v>
      </c>
      <c r="H1" s="95" t="s">
        <v>276</v>
      </c>
      <c r="I1" s="32" t="str">
        <f ca="1" xml:space="preserve"> IF(MONTH="","Previous Month", OFFSET(MonthColumn,MATCH(MONTH,CodeColumn,0)-1,0,1,1)) &amp; "
Population"</f>
        <v>Previous Month
Population</v>
      </c>
      <c r="J1" s="32" t="str">
        <f ca="1" xml:space="preserve"> IF(MONTH="","Previous Month", OFFSET(MonthColumn,MATCH(MONTH,CodeColumn,0)-1,0,1,1)) &amp; "
Biomass (T)"</f>
        <v>Previous Month
Biomass (T)</v>
      </c>
      <c r="K1" s="32" t="str">
        <f ca="1" xml:space="preserve"> IF(MONTH="","Previous Month", OFFSET(MonthColumn,MATCH(MONTH,CodeColumn,0)-1,0,1,1)) &amp; "
Harvesting?"</f>
        <v>Previous Month
Harvesting?</v>
      </c>
      <c r="L1" s="32" t="str">
        <f ca="1" xml:space="preserve"> IF(MONTH="","Previous Month", OFFSET(MonthColumn,MATCH(MONTH,CodeColumn,0)-1,0,1,1)) &amp; "
Transfer?"</f>
        <v>Previous Month
Transfer?</v>
      </c>
      <c r="M1" s="32" t="str">
        <f ca="1" xml:space="preserve"> IF(MONTH="","Previous Month", OFFSET(MonthColumn,MATCH(MONTH,CodeColumn,0)-1,0,1,1)) &amp; "
Year Class"</f>
        <v>Previous Month
Year Class</v>
      </c>
      <c r="N1" s="166" t="s">
        <v>274</v>
      </c>
      <c r="O1" s="57" t="str">
        <f ca="1" xml:space="preserve"> IF(MONTH="","Current Month", OFFSET(MonthColumn,MATCH(MONTH,CodeColumn,0)+0,0,1,1))</f>
        <v>Current Month</v>
      </c>
      <c r="P1" s="57" t="str">
        <f ca="1" xml:space="preserve"> IF(MONTH="","Month 2", OFFSET(MonthColumn,MATCH(MONTH,CodeColumn,0)+1,0,1,1))</f>
        <v>Month 2</v>
      </c>
      <c r="Q1" s="57" t="str">
        <f ca="1" xml:space="preserve"> IF(MONTH="","Month 3", OFFSET(MonthColumn,MATCH(MONTH,CodeColumn,0)+2,0,1,1))</f>
        <v>Month 3</v>
      </c>
      <c r="R1" s="57" t="str">
        <f ca="1" xml:space="preserve"> IF(MONTH="","Month 4", OFFSET(MonthColumn,MATCH(MONTH,CodeColumn,0)+3,0,1,1))</f>
        <v>Month 4</v>
      </c>
      <c r="S1" s="57" t="str">
        <f ca="1" xml:space="preserve"> IF(MONTH="","Month 5", OFFSET(MonthColumn,MATCH(MONTH,CodeColumn,0)+4,0,1,1))</f>
        <v>Month 5</v>
      </c>
      <c r="T1" s="57" t="str">
        <f ca="1" xml:space="preserve"> IF(MONTH="","Month 6", OFFSET(MonthColumn,MATCH(MONTH,CodeColumn,0)+5,0,1,1))</f>
        <v>Month 6</v>
      </c>
      <c r="U1" s="34" t="s">
        <v>147</v>
      </c>
      <c r="V1" s="34" t="s">
        <v>149</v>
      </c>
      <c r="W1" s="61" t="s">
        <v>150</v>
      </c>
      <c r="X1" s="61" t="s">
        <v>163</v>
      </c>
      <c r="Y1" s="23" t="s">
        <v>305</v>
      </c>
      <c r="Z1" s="23" t="s">
        <v>131</v>
      </c>
    </row>
    <row r="2" spans="1:26" s="24" customFormat="1" ht="65" x14ac:dyDescent="0.35">
      <c r="A2" s="22" t="str">
        <f>IF(HOLDER="","Pick Licence Holder BEFORE Select Facility Here","Pick Facility Here")</f>
        <v>Pick Licence Holder BEFORE Select Facility Here</v>
      </c>
      <c r="B2" s="5" t="s">
        <v>2</v>
      </c>
      <c r="C2" s="65" t="s">
        <v>83</v>
      </c>
      <c r="D2" s="36" t="s">
        <v>1</v>
      </c>
      <c r="E2" s="33" t="s">
        <v>144</v>
      </c>
      <c r="F2" s="95" t="s">
        <v>146</v>
      </c>
      <c r="G2" s="95" t="s">
        <v>146</v>
      </c>
      <c r="H2" s="95" t="s">
        <v>143</v>
      </c>
      <c r="I2" s="32" t="s">
        <v>143</v>
      </c>
      <c r="J2" s="32" t="s">
        <v>144</v>
      </c>
      <c r="K2" s="32" t="s">
        <v>83</v>
      </c>
      <c r="L2" s="32" t="s">
        <v>83</v>
      </c>
      <c r="M2" s="32" t="s">
        <v>1</v>
      </c>
      <c r="N2" s="166"/>
      <c r="O2" s="58" t="s">
        <v>155</v>
      </c>
      <c r="P2" s="58" t="s">
        <v>155</v>
      </c>
      <c r="Q2" s="58" t="s">
        <v>155</v>
      </c>
      <c r="R2" s="58" t="s">
        <v>155</v>
      </c>
      <c r="S2" s="58" t="s">
        <v>155</v>
      </c>
      <c r="T2" s="58" t="s">
        <v>155</v>
      </c>
      <c r="U2" s="34" t="s">
        <v>148</v>
      </c>
      <c r="V2" s="38" t="s">
        <v>2</v>
      </c>
      <c r="W2" s="61" t="s">
        <v>146</v>
      </c>
      <c r="X2" s="61" t="s">
        <v>146</v>
      </c>
      <c r="Y2" s="23" t="s">
        <v>308</v>
      </c>
      <c r="Z2" s="23"/>
    </row>
    <row r="3" spans="1:26" x14ac:dyDescent="0.35">
      <c r="A3" s="164"/>
      <c r="B3" s="167" t="str">
        <f t="shared" ref="B3:B67" ca="1" si="0">IF(A3="","",OFFSET(FacColumn,MATCH(A3,RefColumn,0)-1,0,1,1))</f>
        <v/>
      </c>
      <c r="C3" s="162"/>
      <c r="D3" s="162"/>
      <c r="E3" s="162"/>
      <c r="F3" s="169"/>
      <c r="G3" s="169"/>
      <c r="H3" s="162"/>
      <c r="I3" s="162"/>
      <c r="J3" s="162"/>
      <c r="K3" s="162"/>
      <c r="L3" s="162"/>
      <c r="M3" s="162"/>
      <c r="N3" s="43" t="s">
        <v>153</v>
      </c>
      <c r="O3" s="59"/>
      <c r="P3" s="59"/>
      <c r="Q3" s="59"/>
      <c r="R3" s="59"/>
      <c r="S3" s="59"/>
      <c r="T3" s="59"/>
      <c r="U3" s="67"/>
      <c r="V3" s="68" t="str">
        <f t="shared" ref="V3:V66" ca="1" si="1">IF(U3="","",OFFSET(TFacColumn,MATCH(U3,TRefColumn,0)-1,0,1,1))</f>
        <v/>
      </c>
      <c r="W3" s="87"/>
      <c r="X3" s="171"/>
      <c r="Y3" s="162"/>
      <c r="Z3" s="162"/>
    </row>
    <row r="4" spans="1:26" x14ac:dyDescent="0.35">
      <c r="A4" s="165"/>
      <c r="B4" s="168"/>
      <c r="C4" s="163"/>
      <c r="D4" s="163"/>
      <c r="E4" s="163"/>
      <c r="F4" s="170"/>
      <c r="G4" s="170"/>
      <c r="H4" s="163"/>
      <c r="I4" s="163"/>
      <c r="J4" s="163"/>
      <c r="K4" s="163"/>
      <c r="L4" s="163"/>
      <c r="M4" s="163"/>
      <c r="N4" s="43" t="s">
        <v>154</v>
      </c>
      <c r="O4" s="59"/>
      <c r="P4" s="59"/>
      <c r="Q4" s="59"/>
      <c r="R4" s="59"/>
      <c r="S4" s="59"/>
      <c r="T4" s="59"/>
      <c r="U4" s="67"/>
      <c r="V4" s="68" t="str">
        <f t="shared" ca="1" si="1"/>
        <v/>
      </c>
      <c r="W4" s="87"/>
      <c r="X4" s="172"/>
      <c r="Y4" s="163"/>
      <c r="Z4" s="163"/>
    </row>
    <row r="5" spans="1:26" x14ac:dyDescent="0.35">
      <c r="A5" s="164"/>
      <c r="B5" s="167" t="str">
        <f t="shared" ca="1" si="0"/>
        <v/>
      </c>
      <c r="C5" s="162"/>
      <c r="D5" s="162"/>
      <c r="E5" s="162"/>
      <c r="F5" s="169"/>
      <c r="G5" s="169"/>
      <c r="H5" s="162"/>
      <c r="I5" s="162"/>
      <c r="J5" s="162"/>
      <c r="K5" s="162"/>
      <c r="L5" s="162"/>
      <c r="M5" s="162"/>
      <c r="N5" s="43" t="s">
        <v>153</v>
      </c>
      <c r="O5" s="59"/>
      <c r="P5" s="59"/>
      <c r="Q5" s="59"/>
      <c r="R5" s="59"/>
      <c r="S5" s="59"/>
      <c r="T5" s="59"/>
      <c r="U5" s="67"/>
      <c r="V5" s="68" t="str">
        <f t="shared" ca="1" si="1"/>
        <v/>
      </c>
      <c r="W5" s="87"/>
      <c r="X5" s="171"/>
      <c r="Y5" s="162"/>
      <c r="Z5" s="162"/>
    </row>
    <row r="6" spans="1:26" x14ac:dyDescent="0.35">
      <c r="A6" s="165"/>
      <c r="B6" s="168"/>
      <c r="C6" s="163"/>
      <c r="D6" s="163"/>
      <c r="E6" s="163"/>
      <c r="F6" s="170"/>
      <c r="G6" s="170"/>
      <c r="H6" s="163"/>
      <c r="I6" s="163"/>
      <c r="J6" s="163"/>
      <c r="K6" s="163"/>
      <c r="L6" s="163"/>
      <c r="M6" s="163"/>
      <c r="N6" s="43" t="s">
        <v>154</v>
      </c>
      <c r="O6" s="59"/>
      <c r="P6" s="59"/>
      <c r="Q6" s="59"/>
      <c r="R6" s="59"/>
      <c r="S6" s="59"/>
      <c r="T6" s="59"/>
      <c r="U6" s="67"/>
      <c r="V6" s="68" t="str">
        <f t="shared" ca="1" si="1"/>
        <v/>
      </c>
      <c r="W6" s="87"/>
      <c r="X6" s="172"/>
      <c r="Y6" s="163"/>
      <c r="Z6" s="163"/>
    </row>
    <row r="7" spans="1:26" x14ac:dyDescent="0.35">
      <c r="A7" s="164"/>
      <c r="B7" s="167" t="str">
        <f t="shared" ca="1" si="0"/>
        <v/>
      </c>
      <c r="C7" s="162"/>
      <c r="D7" s="162"/>
      <c r="E7" s="162"/>
      <c r="F7" s="169"/>
      <c r="G7" s="169"/>
      <c r="H7" s="162"/>
      <c r="I7" s="162"/>
      <c r="J7" s="162"/>
      <c r="K7" s="162"/>
      <c r="L7" s="162"/>
      <c r="M7" s="162"/>
      <c r="N7" s="43" t="s">
        <v>153</v>
      </c>
      <c r="O7" s="59"/>
      <c r="P7" s="59"/>
      <c r="Q7" s="59"/>
      <c r="R7" s="59"/>
      <c r="S7" s="59"/>
      <c r="T7" s="59"/>
      <c r="U7" s="67"/>
      <c r="V7" s="68" t="str">
        <f t="shared" ca="1" si="1"/>
        <v/>
      </c>
      <c r="W7" s="87"/>
      <c r="X7" s="171"/>
      <c r="Y7" s="162"/>
      <c r="Z7" s="162"/>
    </row>
    <row r="8" spans="1:26" x14ac:dyDescent="0.35">
      <c r="A8" s="165"/>
      <c r="B8" s="168"/>
      <c r="C8" s="163"/>
      <c r="D8" s="163"/>
      <c r="E8" s="163"/>
      <c r="F8" s="170"/>
      <c r="G8" s="170"/>
      <c r="H8" s="163"/>
      <c r="I8" s="163"/>
      <c r="J8" s="163"/>
      <c r="K8" s="163"/>
      <c r="L8" s="163"/>
      <c r="M8" s="163"/>
      <c r="N8" s="43" t="s">
        <v>154</v>
      </c>
      <c r="O8" s="59"/>
      <c r="P8" s="59"/>
      <c r="Q8" s="59"/>
      <c r="R8" s="59"/>
      <c r="S8" s="59"/>
      <c r="T8" s="59"/>
      <c r="U8" s="67"/>
      <c r="V8" s="68" t="str">
        <f t="shared" ca="1" si="1"/>
        <v/>
      </c>
      <c r="W8" s="87"/>
      <c r="X8" s="172"/>
      <c r="Y8" s="163"/>
      <c r="Z8" s="163"/>
    </row>
    <row r="9" spans="1:26" x14ac:dyDescent="0.35">
      <c r="A9" s="164"/>
      <c r="B9" s="167" t="str">
        <f t="shared" ca="1" si="0"/>
        <v/>
      </c>
      <c r="C9" s="162"/>
      <c r="D9" s="162"/>
      <c r="E9" s="162"/>
      <c r="F9" s="169"/>
      <c r="G9" s="169"/>
      <c r="H9" s="162"/>
      <c r="I9" s="162"/>
      <c r="J9" s="162"/>
      <c r="K9" s="162"/>
      <c r="L9" s="162"/>
      <c r="M9" s="162"/>
      <c r="N9" s="43" t="s">
        <v>153</v>
      </c>
      <c r="O9" s="59"/>
      <c r="P9" s="59"/>
      <c r="Q9" s="59"/>
      <c r="R9" s="59"/>
      <c r="S9" s="59"/>
      <c r="T9" s="59"/>
      <c r="U9" s="67"/>
      <c r="V9" s="68" t="str">
        <f t="shared" ca="1" si="1"/>
        <v/>
      </c>
      <c r="W9" s="87"/>
      <c r="X9" s="171"/>
      <c r="Y9" s="162"/>
      <c r="Z9" s="162"/>
    </row>
    <row r="10" spans="1:26" x14ac:dyDescent="0.35">
      <c r="A10" s="165"/>
      <c r="B10" s="168"/>
      <c r="C10" s="163"/>
      <c r="D10" s="163"/>
      <c r="E10" s="163"/>
      <c r="F10" s="170"/>
      <c r="G10" s="170"/>
      <c r="H10" s="163"/>
      <c r="I10" s="163"/>
      <c r="J10" s="163"/>
      <c r="K10" s="163"/>
      <c r="L10" s="163"/>
      <c r="M10" s="163"/>
      <c r="N10" s="43" t="s">
        <v>154</v>
      </c>
      <c r="O10" s="59"/>
      <c r="P10" s="59"/>
      <c r="Q10" s="59"/>
      <c r="R10" s="59"/>
      <c r="S10" s="59"/>
      <c r="T10" s="59"/>
      <c r="U10" s="67"/>
      <c r="V10" s="68" t="str">
        <f t="shared" ca="1" si="1"/>
        <v/>
      </c>
      <c r="W10" s="87"/>
      <c r="X10" s="172"/>
      <c r="Y10" s="163"/>
      <c r="Z10" s="163"/>
    </row>
    <row r="11" spans="1:26" x14ac:dyDescent="0.35">
      <c r="A11" s="164"/>
      <c r="B11" s="167" t="str">
        <f t="shared" ca="1" si="0"/>
        <v/>
      </c>
      <c r="C11" s="162"/>
      <c r="D11" s="162"/>
      <c r="E11" s="162"/>
      <c r="F11" s="169"/>
      <c r="G11" s="169"/>
      <c r="H11" s="162"/>
      <c r="I11" s="162"/>
      <c r="J11" s="162"/>
      <c r="K11" s="162"/>
      <c r="L11" s="162"/>
      <c r="M11" s="162"/>
      <c r="N11" s="43" t="s">
        <v>153</v>
      </c>
      <c r="O11" s="59"/>
      <c r="P11" s="59"/>
      <c r="Q11" s="59"/>
      <c r="R11" s="59"/>
      <c r="S11" s="59"/>
      <c r="T11" s="59"/>
      <c r="U11" s="67"/>
      <c r="V11" s="68" t="str">
        <f t="shared" ca="1" si="1"/>
        <v/>
      </c>
      <c r="W11" s="87"/>
      <c r="X11" s="171"/>
      <c r="Y11" s="162"/>
      <c r="Z11" s="162"/>
    </row>
    <row r="12" spans="1:26" x14ac:dyDescent="0.35">
      <c r="A12" s="165"/>
      <c r="B12" s="168"/>
      <c r="C12" s="163"/>
      <c r="D12" s="163"/>
      <c r="E12" s="163"/>
      <c r="F12" s="170"/>
      <c r="G12" s="170"/>
      <c r="H12" s="163"/>
      <c r="I12" s="163"/>
      <c r="J12" s="163"/>
      <c r="K12" s="163"/>
      <c r="L12" s="163"/>
      <c r="M12" s="163"/>
      <c r="N12" s="43" t="s">
        <v>154</v>
      </c>
      <c r="O12" s="59"/>
      <c r="P12" s="59"/>
      <c r="Q12" s="59"/>
      <c r="R12" s="59"/>
      <c r="S12" s="59"/>
      <c r="T12" s="59"/>
      <c r="U12" s="67"/>
      <c r="V12" s="68" t="str">
        <f t="shared" ca="1" si="1"/>
        <v/>
      </c>
      <c r="W12" s="87"/>
      <c r="X12" s="172"/>
      <c r="Y12" s="163"/>
      <c r="Z12" s="163"/>
    </row>
    <row r="13" spans="1:26" x14ac:dyDescent="0.35">
      <c r="A13" s="164"/>
      <c r="B13" s="167" t="str">
        <f t="shared" ca="1" si="0"/>
        <v/>
      </c>
      <c r="C13" s="162"/>
      <c r="D13" s="162"/>
      <c r="E13" s="162"/>
      <c r="F13" s="169"/>
      <c r="G13" s="169"/>
      <c r="H13" s="162"/>
      <c r="I13" s="162"/>
      <c r="J13" s="162"/>
      <c r="K13" s="162"/>
      <c r="L13" s="162"/>
      <c r="M13" s="162"/>
      <c r="N13" s="43" t="s">
        <v>153</v>
      </c>
      <c r="O13" s="59"/>
      <c r="P13" s="59"/>
      <c r="Q13" s="59"/>
      <c r="R13" s="59"/>
      <c r="S13" s="59"/>
      <c r="T13" s="59"/>
      <c r="U13" s="67"/>
      <c r="V13" s="68" t="str">
        <f t="shared" ca="1" si="1"/>
        <v/>
      </c>
      <c r="W13" s="87"/>
      <c r="X13" s="171"/>
      <c r="Y13" s="162"/>
      <c r="Z13" s="162"/>
    </row>
    <row r="14" spans="1:26" x14ac:dyDescent="0.35">
      <c r="A14" s="165"/>
      <c r="B14" s="168"/>
      <c r="C14" s="163"/>
      <c r="D14" s="163"/>
      <c r="E14" s="163"/>
      <c r="F14" s="170"/>
      <c r="G14" s="170"/>
      <c r="H14" s="163"/>
      <c r="I14" s="163"/>
      <c r="J14" s="163"/>
      <c r="K14" s="163"/>
      <c r="L14" s="163"/>
      <c r="M14" s="163"/>
      <c r="N14" s="43" t="s">
        <v>154</v>
      </c>
      <c r="O14" s="59"/>
      <c r="P14" s="59"/>
      <c r="Q14" s="59"/>
      <c r="R14" s="59"/>
      <c r="S14" s="59"/>
      <c r="T14" s="59"/>
      <c r="U14" s="67"/>
      <c r="V14" s="68" t="str">
        <f t="shared" ca="1" si="1"/>
        <v/>
      </c>
      <c r="W14" s="87"/>
      <c r="X14" s="172"/>
      <c r="Y14" s="163"/>
      <c r="Z14" s="163"/>
    </row>
    <row r="15" spans="1:26" x14ac:dyDescent="0.35">
      <c r="A15" s="164"/>
      <c r="B15" s="167" t="str">
        <f t="shared" ca="1" si="0"/>
        <v/>
      </c>
      <c r="C15" s="162"/>
      <c r="D15" s="162"/>
      <c r="E15" s="162"/>
      <c r="F15" s="169"/>
      <c r="G15" s="169"/>
      <c r="H15" s="162"/>
      <c r="I15" s="162"/>
      <c r="J15" s="162"/>
      <c r="K15" s="162"/>
      <c r="L15" s="162"/>
      <c r="M15" s="162"/>
      <c r="N15" s="43" t="s">
        <v>153</v>
      </c>
      <c r="O15" s="59"/>
      <c r="P15" s="59"/>
      <c r="Q15" s="59"/>
      <c r="R15" s="59"/>
      <c r="S15" s="59"/>
      <c r="T15" s="59"/>
      <c r="U15" s="67"/>
      <c r="V15" s="68" t="str">
        <f t="shared" ca="1" si="1"/>
        <v/>
      </c>
      <c r="W15" s="87"/>
      <c r="X15" s="171"/>
      <c r="Y15" s="162"/>
      <c r="Z15" s="162"/>
    </row>
    <row r="16" spans="1:26" x14ac:dyDescent="0.35">
      <c r="A16" s="165"/>
      <c r="B16" s="168"/>
      <c r="C16" s="163"/>
      <c r="D16" s="163"/>
      <c r="E16" s="163"/>
      <c r="F16" s="170"/>
      <c r="G16" s="170"/>
      <c r="H16" s="163"/>
      <c r="I16" s="163"/>
      <c r="J16" s="163"/>
      <c r="K16" s="163"/>
      <c r="L16" s="163"/>
      <c r="M16" s="163"/>
      <c r="N16" s="43" t="s">
        <v>154</v>
      </c>
      <c r="O16" s="59"/>
      <c r="P16" s="59"/>
      <c r="Q16" s="59"/>
      <c r="R16" s="59"/>
      <c r="S16" s="59"/>
      <c r="T16" s="59"/>
      <c r="U16" s="67"/>
      <c r="V16" s="68" t="str">
        <f t="shared" ca="1" si="1"/>
        <v/>
      </c>
      <c r="W16" s="87"/>
      <c r="X16" s="172"/>
      <c r="Y16" s="163"/>
      <c r="Z16" s="163"/>
    </row>
    <row r="17" spans="1:26" x14ac:dyDescent="0.35">
      <c r="A17" s="164"/>
      <c r="B17" s="167" t="str">
        <f t="shared" ca="1" si="0"/>
        <v/>
      </c>
      <c r="C17" s="162"/>
      <c r="D17" s="162"/>
      <c r="E17" s="162"/>
      <c r="F17" s="169"/>
      <c r="G17" s="169"/>
      <c r="H17" s="162"/>
      <c r="I17" s="162"/>
      <c r="J17" s="162"/>
      <c r="K17" s="162"/>
      <c r="L17" s="162"/>
      <c r="M17" s="162"/>
      <c r="N17" s="43" t="s">
        <v>153</v>
      </c>
      <c r="O17" s="59"/>
      <c r="P17" s="59"/>
      <c r="Q17" s="59"/>
      <c r="R17" s="59"/>
      <c r="S17" s="59"/>
      <c r="T17" s="59"/>
      <c r="U17" s="67"/>
      <c r="V17" s="68" t="str">
        <f t="shared" ca="1" si="1"/>
        <v/>
      </c>
      <c r="W17" s="87"/>
      <c r="X17" s="171"/>
      <c r="Y17" s="162"/>
      <c r="Z17" s="162"/>
    </row>
    <row r="18" spans="1:26" x14ac:dyDescent="0.35">
      <c r="A18" s="165"/>
      <c r="B18" s="168"/>
      <c r="C18" s="163"/>
      <c r="D18" s="163"/>
      <c r="E18" s="163"/>
      <c r="F18" s="170"/>
      <c r="G18" s="170"/>
      <c r="H18" s="163"/>
      <c r="I18" s="163"/>
      <c r="J18" s="163"/>
      <c r="K18" s="163"/>
      <c r="L18" s="163"/>
      <c r="M18" s="163"/>
      <c r="N18" s="43" t="s">
        <v>154</v>
      </c>
      <c r="O18" s="59"/>
      <c r="P18" s="59"/>
      <c r="Q18" s="59"/>
      <c r="R18" s="59"/>
      <c r="S18" s="59"/>
      <c r="T18" s="59"/>
      <c r="U18" s="67"/>
      <c r="V18" s="68" t="str">
        <f t="shared" ca="1" si="1"/>
        <v/>
      </c>
      <c r="W18" s="87"/>
      <c r="X18" s="172"/>
      <c r="Y18" s="163"/>
      <c r="Z18" s="163"/>
    </row>
    <row r="19" spans="1:26" x14ac:dyDescent="0.35">
      <c r="A19" s="164"/>
      <c r="B19" s="167" t="str">
        <f t="shared" ca="1" si="0"/>
        <v/>
      </c>
      <c r="C19" s="162"/>
      <c r="D19" s="162"/>
      <c r="E19" s="162"/>
      <c r="F19" s="169"/>
      <c r="G19" s="169"/>
      <c r="H19" s="162"/>
      <c r="I19" s="162"/>
      <c r="J19" s="162"/>
      <c r="K19" s="162"/>
      <c r="L19" s="162"/>
      <c r="M19" s="162"/>
      <c r="N19" s="43" t="s">
        <v>153</v>
      </c>
      <c r="O19" s="59"/>
      <c r="P19" s="59"/>
      <c r="Q19" s="59"/>
      <c r="R19" s="59"/>
      <c r="S19" s="59"/>
      <c r="T19" s="59"/>
      <c r="U19" s="67"/>
      <c r="V19" s="68" t="str">
        <f t="shared" ca="1" si="1"/>
        <v/>
      </c>
      <c r="W19" s="87"/>
      <c r="X19" s="171"/>
      <c r="Y19" s="162"/>
      <c r="Z19" s="162"/>
    </row>
    <row r="20" spans="1:26" x14ac:dyDescent="0.35">
      <c r="A20" s="165"/>
      <c r="B20" s="168"/>
      <c r="C20" s="163"/>
      <c r="D20" s="163"/>
      <c r="E20" s="163"/>
      <c r="F20" s="170"/>
      <c r="G20" s="170"/>
      <c r="H20" s="163"/>
      <c r="I20" s="163"/>
      <c r="J20" s="163"/>
      <c r="K20" s="163"/>
      <c r="L20" s="163"/>
      <c r="M20" s="163"/>
      <c r="N20" s="43" t="s">
        <v>154</v>
      </c>
      <c r="O20" s="59"/>
      <c r="P20" s="59"/>
      <c r="Q20" s="59"/>
      <c r="R20" s="59"/>
      <c r="S20" s="59"/>
      <c r="T20" s="59"/>
      <c r="U20" s="67"/>
      <c r="V20" s="68" t="str">
        <f t="shared" ca="1" si="1"/>
        <v/>
      </c>
      <c r="W20" s="87"/>
      <c r="X20" s="172"/>
      <c r="Y20" s="163"/>
      <c r="Z20" s="163"/>
    </row>
    <row r="21" spans="1:26" x14ac:dyDescent="0.35">
      <c r="A21" s="164"/>
      <c r="B21" s="167" t="str">
        <f t="shared" ca="1" si="0"/>
        <v/>
      </c>
      <c r="C21" s="162"/>
      <c r="D21" s="162"/>
      <c r="E21" s="162"/>
      <c r="F21" s="169"/>
      <c r="G21" s="169"/>
      <c r="H21" s="162"/>
      <c r="I21" s="162"/>
      <c r="J21" s="162"/>
      <c r="K21" s="162"/>
      <c r="L21" s="162"/>
      <c r="M21" s="162"/>
      <c r="N21" s="43" t="s">
        <v>153</v>
      </c>
      <c r="O21" s="59"/>
      <c r="P21" s="59"/>
      <c r="Q21" s="59"/>
      <c r="R21" s="59"/>
      <c r="S21" s="59"/>
      <c r="T21" s="59"/>
      <c r="U21" s="67"/>
      <c r="V21" s="68" t="str">
        <f t="shared" ca="1" si="1"/>
        <v/>
      </c>
      <c r="W21" s="87"/>
      <c r="X21" s="171"/>
      <c r="Y21" s="162"/>
      <c r="Z21" s="162"/>
    </row>
    <row r="22" spans="1:26" x14ac:dyDescent="0.35">
      <c r="A22" s="165"/>
      <c r="B22" s="168"/>
      <c r="C22" s="163"/>
      <c r="D22" s="163"/>
      <c r="E22" s="163"/>
      <c r="F22" s="170"/>
      <c r="G22" s="170"/>
      <c r="H22" s="163"/>
      <c r="I22" s="163"/>
      <c r="J22" s="163"/>
      <c r="K22" s="163"/>
      <c r="L22" s="163"/>
      <c r="M22" s="163"/>
      <c r="N22" s="43" t="s">
        <v>154</v>
      </c>
      <c r="O22" s="59"/>
      <c r="P22" s="59"/>
      <c r="Q22" s="59"/>
      <c r="R22" s="59"/>
      <c r="S22" s="59"/>
      <c r="T22" s="59"/>
      <c r="U22" s="67"/>
      <c r="V22" s="68" t="str">
        <f t="shared" ca="1" si="1"/>
        <v/>
      </c>
      <c r="W22" s="87"/>
      <c r="X22" s="172"/>
      <c r="Y22" s="163"/>
      <c r="Z22" s="163"/>
    </row>
    <row r="23" spans="1:26" x14ac:dyDescent="0.35">
      <c r="A23" s="164"/>
      <c r="B23" s="167" t="str">
        <f t="shared" ca="1" si="0"/>
        <v/>
      </c>
      <c r="C23" s="162"/>
      <c r="D23" s="162"/>
      <c r="E23" s="162"/>
      <c r="F23" s="169"/>
      <c r="G23" s="169"/>
      <c r="H23" s="162"/>
      <c r="I23" s="162"/>
      <c r="J23" s="162"/>
      <c r="K23" s="162"/>
      <c r="L23" s="162"/>
      <c r="M23" s="162"/>
      <c r="N23" s="43" t="s">
        <v>153</v>
      </c>
      <c r="O23" s="59"/>
      <c r="P23" s="59"/>
      <c r="Q23" s="59"/>
      <c r="R23" s="59"/>
      <c r="S23" s="59"/>
      <c r="T23" s="59"/>
      <c r="U23" s="67"/>
      <c r="V23" s="68" t="str">
        <f t="shared" ca="1" si="1"/>
        <v/>
      </c>
      <c r="W23" s="87"/>
      <c r="X23" s="171"/>
      <c r="Y23" s="162"/>
      <c r="Z23" s="162"/>
    </row>
    <row r="24" spans="1:26" x14ac:dyDescent="0.35">
      <c r="A24" s="165"/>
      <c r="B24" s="168"/>
      <c r="C24" s="163"/>
      <c r="D24" s="163"/>
      <c r="E24" s="163"/>
      <c r="F24" s="170"/>
      <c r="G24" s="170"/>
      <c r="H24" s="163"/>
      <c r="I24" s="163"/>
      <c r="J24" s="163"/>
      <c r="K24" s="163"/>
      <c r="L24" s="163"/>
      <c r="M24" s="163"/>
      <c r="N24" s="43" t="s">
        <v>154</v>
      </c>
      <c r="O24" s="59"/>
      <c r="P24" s="59"/>
      <c r="Q24" s="59"/>
      <c r="R24" s="59"/>
      <c r="S24" s="59"/>
      <c r="T24" s="59"/>
      <c r="U24" s="67"/>
      <c r="V24" s="68" t="str">
        <f t="shared" ca="1" si="1"/>
        <v/>
      </c>
      <c r="W24" s="87"/>
      <c r="X24" s="172"/>
      <c r="Y24" s="163"/>
      <c r="Z24" s="163"/>
    </row>
    <row r="25" spans="1:26" x14ac:dyDescent="0.35">
      <c r="A25" s="164"/>
      <c r="B25" s="167" t="str">
        <f t="shared" ca="1" si="0"/>
        <v/>
      </c>
      <c r="C25" s="162"/>
      <c r="D25" s="162"/>
      <c r="E25" s="162"/>
      <c r="F25" s="169"/>
      <c r="G25" s="169"/>
      <c r="H25" s="162"/>
      <c r="I25" s="162"/>
      <c r="J25" s="162"/>
      <c r="K25" s="162"/>
      <c r="L25" s="162"/>
      <c r="M25" s="162"/>
      <c r="N25" s="43" t="s">
        <v>153</v>
      </c>
      <c r="O25" s="59"/>
      <c r="P25" s="59"/>
      <c r="Q25" s="59"/>
      <c r="R25" s="59"/>
      <c r="S25" s="59"/>
      <c r="T25" s="59"/>
      <c r="U25" s="67"/>
      <c r="V25" s="68" t="str">
        <f t="shared" ca="1" si="1"/>
        <v/>
      </c>
      <c r="W25" s="87"/>
      <c r="X25" s="171"/>
      <c r="Y25" s="162"/>
      <c r="Z25" s="162"/>
    </row>
    <row r="26" spans="1:26" x14ac:dyDescent="0.35">
      <c r="A26" s="165"/>
      <c r="B26" s="168"/>
      <c r="C26" s="163"/>
      <c r="D26" s="163"/>
      <c r="E26" s="163"/>
      <c r="F26" s="170"/>
      <c r="G26" s="170"/>
      <c r="H26" s="163"/>
      <c r="I26" s="163"/>
      <c r="J26" s="163"/>
      <c r="K26" s="163"/>
      <c r="L26" s="163"/>
      <c r="M26" s="163"/>
      <c r="N26" s="43" t="s">
        <v>154</v>
      </c>
      <c r="O26" s="59"/>
      <c r="P26" s="59"/>
      <c r="Q26" s="59"/>
      <c r="R26" s="59"/>
      <c r="S26" s="59"/>
      <c r="T26" s="59"/>
      <c r="U26" s="67"/>
      <c r="V26" s="68" t="str">
        <f t="shared" ca="1" si="1"/>
        <v/>
      </c>
      <c r="W26" s="87"/>
      <c r="X26" s="172"/>
      <c r="Y26" s="163"/>
      <c r="Z26" s="163"/>
    </row>
    <row r="27" spans="1:26" x14ac:dyDescent="0.35">
      <c r="A27" s="164"/>
      <c r="B27" s="167" t="str">
        <f t="shared" ca="1" si="0"/>
        <v/>
      </c>
      <c r="C27" s="162"/>
      <c r="D27" s="162"/>
      <c r="E27" s="162"/>
      <c r="F27" s="169"/>
      <c r="G27" s="169"/>
      <c r="H27" s="162"/>
      <c r="I27" s="162"/>
      <c r="J27" s="162"/>
      <c r="K27" s="162"/>
      <c r="L27" s="162"/>
      <c r="M27" s="162"/>
      <c r="N27" s="43" t="s">
        <v>153</v>
      </c>
      <c r="O27" s="59"/>
      <c r="P27" s="59"/>
      <c r="Q27" s="59"/>
      <c r="R27" s="59"/>
      <c r="S27" s="59"/>
      <c r="T27" s="59"/>
      <c r="U27" s="67"/>
      <c r="V27" s="68" t="str">
        <f t="shared" ca="1" si="1"/>
        <v/>
      </c>
      <c r="W27" s="87"/>
      <c r="X27" s="171"/>
      <c r="Y27" s="162"/>
      <c r="Z27" s="162"/>
    </row>
    <row r="28" spans="1:26" x14ac:dyDescent="0.35">
      <c r="A28" s="165"/>
      <c r="B28" s="168"/>
      <c r="C28" s="163"/>
      <c r="D28" s="163"/>
      <c r="E28" s="163"/>
      <c r="F28" s="170"/>
      <c r="G28" s="170"/>
      <c r="H28" s="163"/>
      <c r="I28" s="163"/>
      <c r="J28" s="163"/>
      <c r="K28" s="163"/>
      <c r="L28" s="163"/>
      <c r="M28" s="163"/>
      <c r="N28" s="43" t="s">
        <v>154</v>
      </c>
      <c r="O28" s="59"/>
      <c r="P28" s="59"/>
      <c r="Q28" s="59"/>
      <c r="R28" s="59"/>
      <c r="S28" s="59"/>
      <c r="T28" s="59"/>
      <c r="U28" s="67"/>
      <c r="V28" s="68" t="str">
        <f t="shared" ca="1" si="1"/>
        <v/>
      </c>
      <c r="W28" s="87"/>
      <c r="X28" s="172"/>
      <c r="Y28" s="163"/>
      <c r="Z28" s="163"/>
    </row>
    <row r="29" spans="1:26" x14ac:dyDescent="0.35">
      <c r="A29" s="164"/>
      <c r="B29" s="167" t="str">
        <f t="shared" ca="1" si="0"/>
        <v/>
      </c>
      <c r="C29" s="162"/>
      <c r="D29" s="162"/>
      <c r="E29" s="162"/>
      <c r="F29" s="169"/>
      <c r="G29" s="169"/>
      <c r="H29" s="162"/>
      <c r="I29" s="162"/>
      <c r="J29" s="162"/>
      <c r="K29" s="162"/>
      <c r="L29" s="162"/>
      <c r="M29" s="162"/>
      <c r="N29" s="43" t="s">
        <v>153</v>
      </c>
      <c r="O29" s="59"/>
      <c r="P29" s="59"/>
      <c r="Q29" s="59"/>
      <c r="R29" s="59"/>
      <c r="S29" s="59"/>
      <c r="T29" s="59"/>
      <c r="U29" s="67"/>
      <c r="V29" s="68" t="str">
        <f t="shared" ca="1" si="1"/>
        <v/>
      </c>
      <c r="W29" s="87"/>
      <c r="X29" s="171"/>
      <c r="Y29" s="162"/>
      <c r="Z29" s="162"/>
    </row>
    <row r="30" spans="1:26" x14ac:dyDescent="0.35">
      <c r="A30" s="165"/>
      <c r="B30" s="168"/>
      <c r="C30" s="163"/>
      <c r="D30" s="163"/>
      <c r="E30" s="163"/>
      <c r="F30" s="170"/>
      <c r="G30" s="170"/>
      <c r="H30" s="163"/>
      <c r="I30" s="163"/>
      <c r="J30" s="163"/>
      <c r="K30" s="163"/>
      <c r="L30" s="163"/>
      <c r="M30" s="163"/>
      <c r="N30" s="43" t="s">
        <v>154</v>
      </c>
      <c r="O30" s="59"/>
      <c r="P30" s="59"/>
      <c r="Q30" s="59"/>
      <c r="R30" s="59"/>
      <c r="S30" s="59"/>
      <c r="T30" s="59"/>
      <c r="U30" s="67"/>
      <c r="V30" s="68" t="str">
        <f t="shared" ca="1" si="1"/>
        <v/>
      </c>
      <c r="W30" s="87"/>
      <c r="X30" s="172"/>
      <c r="Y30" s="163"/>
      <c r="Z30" s="163"/>
    </row>
    <row r="31" spans="1:26" x14ac:dyDescent="0.35">
      <c r="A31" s="164"/>
      <c r="B31" s="167" t="str">
        <f t="shared" ca="1" si="0"/>
        <v/>
      </c>
      <c r="C31" s="162"/>
      <c r="D31" s="162"/>
      <c r="E31" s="162"/>
      <c r="F31" s="169"/>
      <c r="G31" s="169"/>
      <c r="H31" s="162"/>
      <c r="I31" s="162"/>
      <c r="J31" s="162"/>
      <c r="K31" s="162"/>
      <c r="L31" s="162"/>
      <c r="M31" s="162"/>
      <c r="N31" s="43" t="s">
        <v>153</v>
      </c>
      <c r="O31" s="59"/>
      <c r="P31" s="59"/>
      <c r="Q31" s="59"/>
      <c r="R31" s="59"/>
      <c r="S31" s="59"/>
      <c r="T31" s="59"/>
      <c r="U31" s="67"/>
      <c r="V31" s="68" t="str">
        <f t="shared" ca="1" si="1"/>
        <v/>
      </c>
      <c r="W31" s="87"/>
      <c r="X31" s="171"/>
      <c r="Y31" s="162"/>
      <c r="Z31" s="162"/>
    </row>
    <row r="32" spans="1:26" x14ac:dyDescent="0.35">
      <c r="A32" s="165"/>
      <c r="B32" s="168"/>
      <c r="C32" s="163"/>
      <c r="D32" s="163"/>
      <c r="E32" s="163"/>
      <c r="F32" s="170"/>
      <c r="G32" s="170"/>
      <c r="H32" s="163"/>
      <c r="I32" s="163"/>
      <c r="J32" s="163"/>
      <c r="K32" s="163"/>
      <c r="L32" s="163"/>
      <c r="M32" s="163"/>
      <c r="N32" s="43" t="s">
        <v>154</v>
      </c>
      <c r="O32" s="59"/>
      <c r="P32" s="59"/>
      <c r="Q32" s="59"/>
      <c r="R32" s="59"/>
      <c r="S32" s="59"/>
      <c r="T32" s="59"/>
      <c r="U32" s="67"/>
      <c r="V32" s="68" t="str">
        <f t="shared" ca="1" si="1"/>
        <v/>
      </c>
      <c r="W32" s="87"/>
      <c r="X32" s="172"/>
      <c r="Y32" s="163"/>
      <c r="Z32" s="163"/>
    </row>
    <row r="33" spans="1:26" x14ac:dyDescent="0.35">
      <c r="A33" s="164"/>
      <c r="B33" s="167" t="str">
        <f t="shared" ca="1" si="0"/>
        <v/>
      </c>
      <c r="C33" s="162"/>
      <c r="D33" s="162"/>
      <c r="E33" s="162"/>
      <c r="F33" s="169"/>
      <c r="G33" s="169"/>
      <c r="H33" s="162"/>
      <c r="I33" s="162"/>
      <c r="J33" s="162"/>
      <c r="K33" s="162"/>
      <c r="L33" s="162"/>
      <c r="M33" s="162"/>
      <c r="N33" s="43" t="s">
        <v>153</v>
      </c>
      <c r="O33" s="59"/>
      <c r="P33" s="59"/>
      <c r="Q33" s="59"/>
      <c r="R33" s="59"/>
      <c r="S33" s="59"/>
      <c r="T33" s="59"/>
      <c r="U33" s="67"/>
      <c r="V33" s="68" t="str">
        <f t="shared" ca="1" si="1"/>
        <v/>
      </c>
      <c r="W33" s="87"/>
      <c r="X33" s="171"/>
      <c r="Y33" s="162"/>
      <c r="Z33" s="162"/>
    </row>
    <row r="34" spans="1:26" x14ac:dyDescent="0.35">
      <c r="A34" s="165"/>
      <c r="B34" s="168"/>
      <c r="C34" s="163"/>
      <c r="D34" s="163"/>
      <c r="E34" s="163"/>
      <c r="F34" s="170"/>
      <c r="G34" s="170"/>
      <c r="H34" s="163"/>
      <c r="I34" s="163"/>
      <c r="J34" s="163"/>
      <c r="K34" s="163"/>
      <c r="L34" s="163"/>
      <c r="M34" s="163"/>
      <c r="N34" s="43" t="s">
        <v>154</v>
      </c>
      <c r="O34" s="59"/>
      <c r="P34" s="59"/>
      <c r="Q34" s="59"/>
      <c r="R34" s="59"/>
      <c r="S34" s="59"/>
      <c r="T34" s="59"/>
      <c r="U34" s="67"/>
      <c r="V34" s="68" t="str">
        <f t="shared" ca="1" si="1"/>
        <v/>
      </c>
      <c r="W34" s="87"/>
      <c r="X34" s="172"/>
      <c r="Y34" s="163"/>
      <c r="Z34" s="163"/>
    </row>
    <row r="35" spans="1:26" x14ac:dyDescent="0.35">
      <c r="A35" s="164"/>
      <c r="B35" s="167" t="str">
        <f t="shared" ca="1" si="0"/>
        <v/>
      </c>
      <c r="C35" s="162"/>
      <c r="D35" s="162"/>
      <c r="E35" s="162"/>
      <c r="F35" s="169"/>
      <c r="G35" s="169"/>
      <c r="H35" s="162"/>
      <c r="I35" s="162"/>
      <c r="J35" s="162"/>
      <c r="K35" s="162"/>
      <c r="L35" s="162"/>
      <c r="M35" s="162"/>
      <c r="N35" s="43" t="s">
        <v>153</v>
      </c>
      <c r="O35" s="59"/>
      <c r="P35" s="59"/>
      <c r="Q35" s="59"/>
      <c r="R35" s="59"/>
      <c r="S35" s="59"/>
      <c r="T35" s="59"/>
      <c r="U35" s="67"/>
      <c r="V35" s="68" t="str">
        <f t="shared" ca="1" si="1"/>
        <v/>
      </c>
      <c r="W35" s="87"/>
      <c r="X35" s="171"/>
      <c r="Y35" s="162"/>
      <c r="Z35" s="162"/>
    </row>
    <row r="36" spans="1:26" x14ac:dyDescent="0.35">
      <c r="A36" s="165"/>
      <c r="B36" s="168"/>
      <c r="C36" s="163"/>
      <c r="D36" s="163"/>
      <c r="E36" s="163"/>
      <c r="F36" s="170"/>
      <c r="G36" s="170"/>
      <c r="H36" s="163"/>
      <c r="I36" s="163"/>
      <c r="J36" s="163"/>
      <c r="K36" s="163"/>
      <c r="L36" s="163"/>
      <c r="M36" s="163"/>
      <c r="N36" s="43" t="s">
        <v>154</v>
      </c>
      <c r="O36" s="59"/>
      <c r="P36" s="59"/>
      <c r="Q36" s="59"/>
      <c r="R36" s="59"/>
      <c r="S36" s="59"/>
      <c r="T36" s="59"/>
      <c r="U36" s="67"/>
      <c r="V36" s="68" t="str">
        <f t="shared" ca="1" si="1"/>
        <v/>
      </c>
      <c r="W36" s="87"/>
      <c r="X36" s="172"/>
      <c r="Y36" s="163"/>
      <c r="Z36" s="163"/>
    </row>
    <row r="37" spans="1:26" x14ac:dyDescent="0.35">
      <c r="A37" s="164"/>
      <c r="B37" s="167" t="str">
        <f t="shared" ca="1" si="0"/>
        <v/>
      </c>
      <c r="C37" s="162"/>
      <c r="D37" s="162"/>
      <c r="E37" s="162"/>
      <c r="F37" s="169"/>
      <c r="G37" s="169"/>
      <c r="H37" s="162"/>
      <c r="I37" s="162"/>
      <c r="J37" s="162"/>
      <c r="K37" s="162"/>
      <c r="L37" s="162"/>
      <c r="M37" s="162"/>
      <c r="N37" s="43" t="s">
        <v>153</v>
      </c>
      <c r="O37" s="59"/>
      <c r="P37" s="59"/>
      <c r="Q37" s="59"/>
      <c r="R37" s="59"/>
      <c r="S37" s="59"/>
      <c r="T37" s="59"/>
      <c r="U37" s="67"/>
      <c r="V37" s="68" t="str">
        <f t="shared" ca="1" si="1"/>
        <v/>
      </c>
      <c r="W37" s="87"/>
      <c r="X37" s="171"/>
      <c r="Y37" s="162"/>
      <c r="Z37" s="162"/>
    </row>
    <row r="38" spans="1:26" x14ac:dyDescent="0.35">
      <c r="A38" s="165"/>
      <c r="B38" s="168"/>
      <c r="C38" s="163"/>
      <c r="D38" s="163"/>
      <c r="E38" s="163"/>
      <c r="F38" s="170"/>
      <c r="G38" s="170"/>
      <c r="H38" s="163"/>
      <c r="I38" s="163"/>
      <c r="J38" s="163"/>
      <c r="K38" s="163"/>
      <c r="L38" s="163"/>
      <c r="M38" s="163"/>
      <c r="N38" s="43" t="s">
        <v>154</v>
      </c>
      <c r="O38" s="59"/>
      <c r="P38" s="59"/>
      <c r="Q38" s="59"/>
      <c r="R38" s="59"/>
      <c r="S38" s="59"/>
      <c r="T38" s="59"/>
      <c r="U38" s="67"/>
      <c r="V38" s="68" t="str">
        <f t="shared" ca="1" si="1"/>
        <v/>
      </c>
      <c r="W38" s="87"/>
      <c r="X38" s="172"/>
      <c r="Y38" s="163"/>
      <c r="Z38" s="163"/>
    </row>
    <row r="39" spans="1:26" x14ac:dyDescent="0.35">
      <c r="A39" s="164"/>
      <c r="B39" s="167" t="str">
        <f t="shared" ca="1" si="0"/>
        <v/>
      </c>
      <c r="C39" s="162"/>
      <c r="D39" s="162"/>
      <c r="E39" s="162"/>
      <c r="F39" s="169"/>
      <c r="G39" s="169"/>
      <c r="H39" s="162"/>
      <c r="I39" s="162"/>
      <c r="J39" s="162"/>
      <c r="K39" s="162"/>
      <c r="L39" s="162"/>
      <c r="M39" s="162"/>
      <c r="N39" s="43" t="s">
        <v>153</v>
      </c>
      <c r="O39" s="59"/>
      <c r="P39" s="59"/>
      <c r="Q39" s="59"/>
      <c r="R39" s="59"/>
      <c r="S39" s="59"/>
      <c r="T39" s="59"/>
      <c r="U39" s="67"/>
      <c r="V39" s="68" t="str">
        <f t="shared" ca="1" si="1"/>
        <v/>
      </c>
      <c r="W39" s="87"/>
      <c r="X39" s="171"/>
      <c r="Y39" s="162"/>
      <c r="Z39" s="162"/>
    </row>
    <row r="40" spans="1:26" x14ac:dyDescent="0.35">
      <c r="A40" s="165"/>
      <c r="B40" s="168"/>
      <c r="C40" s="163"/>
      <c r="D40" s="163"/>
      <c r="E40" s="163"/>
      <c r="F40" s="170"/>
      <c r="G40" s="170"/>
      <c r="H40" s="163"/>
      <c r="I40" s="163"/>
      <c r="J40" s="163"/>
      <c r="K40" s="163"/>
      <c r="L40" s="163"/>
      <c r="M40" s="163"/>
      <c r="N40" s="43" t="s">
        <v>154</v>
      </c>
      <c r="O40" s="59"/>
      <c r="P40" s="59"/>
      <c r="Q40" s="59"/>
      <c r="R40" s="59"/>
      <c r="S40" s="59"/>
      <c r="T40" s="59"/>
      <c r="U40" s="67"/>
      <c r="V40" s="68" t="str">
        <f t="shared" ca="1" si="1"/>
        <v/>
      </c>
      <c r="W40" s="87"/>
      <c r="X40" s="172"/>
      <c r="Y40" s="163"/>
      <c r="Z40" s="163"/>
    </row>
    <row r="41" spans="1:26" x14ac:dyDescent="0.35">
      <c r="A41" s="164"/>
      <c r="B41" s="167" t="str">
        <f t="shared" ca="1" si="0"/>
        <v/>
      </c>
      <c r="C41" s="162"/>
      <c r="D41" s="162"/>
      <c r="E41" s="162"/>
      <c r="F41" s="169"/>
      <c r="G41" s="169"/>
      <c r="H41" s="162"/>
      <c r="I41" s="162"/>
      <c r="J41" s="162"/>
      <c r="K41" s="162"/>
      <c r="L41" s="162"/>
      <c r="M41" s="162"/>
      <c r="N41" s="43" t="s">
        <v>153</v>
      </c>
      <c r="O41" s="59"/>
      <c r="P41" s="59"/>
      <c r="Q41" s="59"/>
      <c r="R41" s="59"/>
      <c r="S41" s="59"/>
      <c r="T41" s="59"/>
      <c r="U41" s="67"/>
      <c r="V41" s="68" t="str">
        <f t="shared" ca="1" si="1"/>
        <v/>
      </c>
      <c r="W41" s="87"/>
      <c r="X41" s="171"/>
      <c r="Y41" s="162"/>
      <c r="Z41" s="162"/>
    </row>
    <row r="42" spans="1:26" x14ac:dyDescent="0.35">
      <c r="A42" s="165"/>
      <c r="B42" s="168"/>
      <c r="C42" s="163"/>
      <c r="D42" s="163"/>
      <c r="E42" s="163"/>
      <c r="F42" s="170"/>
      <c r="G42" s="170"/>
      <c r="H42" s="163"/>
      <c r="I42" s="163"/>
      <c r="J42" s="163"/>
      <c r="K42" s="163"/>
      <c r="L42" s="163"/>
      <c r="M42" s="163"/>
      <c r="N42" s="43" t="s">
        <v>154</v>
      </c>
      <c r="O42" s="59"/>
      <c r="P42" s="59"/>
      <c r="Q42" s="59"/>
      <c r="R42" s="59"/>
      <c r="S42" s="59"/>
      <c r="T42" s="59"/>
      <c r="U42" s="67"/>
      <c r="V42" s="68" t="str">
        <f t="shared" ca="1" si="1"/>
        <v/>
      </c>
      <c r="W42" s="87"/>
      <c r="X42" s="172"/>
      <c r="Y42" s="163"/>
      <c r="Z42" s="163"/>
    </row>
    <row r="43" spans="1:26" x14ac:dyDescent="0.35">
      <c r="A43" s="164"/>
      <c r="B43" s="167" t="str">
        <f t="shared" ca="1" si="0"/>
        <v/>
      </c>
      <c r="C43" s="162"/>
      <c r="D43" s="162"/>
      <c r="E43" s="162"/>
      <c r="F43" s="169"/>
      <c r="G43" s="169"/>
      <c r="H43" s="162"/>
      <c r="I43" s="162"/>
      <c r="J43" s="162"/>
      <c r="K43" s="162"/>
      <c r="L43" s="162"/>
      <c r="M43" s="162"/>
      <c r="N43" s="43" t="s">
        <v>153</v>
      </c>
      <c r="O43" s="59"/>
      <c r="P43" s="59"/>
      <c r="Q43" s="59"/>
      <c r="R43" s="59"/>
      <c r="S43" s="59"/>
      <c r="T43" s="59"/>
      <c r="U43" s="67"/>
      <c r="V43" s="68" t="str">
        <f t="shared" ca="1" si="1"/>
        <v/>
      </c>
      <c r="W43" s="87"/>
      <c r="X43" s="171"/>
      <c r="Y43" s="162"/>
      <c r="Z43" s="162"/>
    </row>
    <row r="44" spans="1:26" x14ac:dyDescent="0.35">
      <c r="A44" s="165"/>
      <c r="B44" s="168"/>
      <c r="C44" s="163"/>
      <c r="D44" s="163"/>
      <c r="E44" s="163"/>
      <c r="F44" s="170"/>
      <c r="G44" s="170"/>
      <c r="H44" s="163"/>
      <c r="I44" s="163"/>
      <c r="J44" s="163"/>
      <c r="K44" s="163"/>
      <c r="L44" s="163"/>
      <c r="M44" s="163"/>
      <c r="N44" s="43" t="s">
        <v>154</v>
      </c>
      <c r="O44" s="59"/>
      <c r="P44" s="59"/>
      <c r="Q44" s="59"/>
      <c r="R44" s="59"/>
      <c r="S44" s="59"/>
      <c r="T44" s="59"/>
      <c r="U44" s="67"/>
      <c r="V44" s="68" t="str">
        <f t="shared" ca="1" si="1"/>
        <v/>
      </c>
      <c r="W44" s="87"/>
      <c r="X44" s="172"/>
      <c r="Y44" s="163"/>
      <c r="Z44" s="163"/>
    </row>
    <row r="45" spans="1:26" x14ac:dyDescent="0.35">
      <c r="A45" s="164"/>
      <c r="B45" s="167" t="str">
        <f t="shared" ca="1" si="0"/>
        <v/>
      </c>
      <c r="C45" s="162"/>
      <c r="D45" s="162"/>
      <c r="E45" s="162"/>
      <c r="F45" s="169"/>
      <c r="G45" s="169"/>
      <c r="H45" s="162"/>
      <c r="I45" s="162"/>
      <c r="J45" s="162"/>
      <c r="K45" s="162"/>
      <c r="L45" s="162"/>
      <c r="M45" s="162"/>
      <c r="N45" s="43" t="s">
        <v>153</v>
      </c>
      <c r="O45" s="59"/>
      <c r="P45" s="59"/>
      <c r="Q45" s="59"/>
      <c r="R45" s="59"/>
      <c r="S45" s="59"/>
      <c r="T45" s="59"/>
      <c r="U45" s="67"/>
      <c r="V45" s="68" t="str">
        <f t="shared" ca="1" si="1"/>
        <v/>
      </c>
      <c r="W45" s="87"/>
      <c r="X45" s="171"/>
      <c r="Y45" s="162"/>
      <c r="Z45" s="162"/>
    </row>
    <row r="46" spans="1:26" x14ac:dyDescent="0.35">
      <c r="A46" s="165"/>
      <c r="B46" s="168"/>
      <c r="C46" s="163"/>
      <c r="D46" s="163"/>
      <c r="E46" s="163"/>
      <c r="F46" s="170"/>
      <c r="G46" s="170"/>
      <c r="H46" s="163"/>
      <c r="I46" s="163"/>
      <c r="J46" s="163"/>
      <c r="K46" s="163"/>
      <c r="L46" s="163"/>
      <c r="M46" s="163"/>
      <c r="N46" s="43" t="s">
        <v>154</v>
      </c>
      <c r="O46" s="59"/>
      <c r="P46" s="59"/>
      <c r="Q46" s="59"/>
      <c r="R46" s="59"/>
      <c r="S46" s="59"/>
      <c r="T46" s="59"/>
      <c r="U46" s="67"/>
      <c r="V46" s="68" t="str">
        <f t="shared" ca="1" si="1"/>
        <v/>
      </c>
      <c r="W46" s="87"/>
      <c r="X46" s="172"/>
      <c r="Y46" s="163"/>
      <c r="Z46" s="163"/>
    </row>
    <row r="47" spans="1:26" x14ac:dyDescent="0.35">
      <c r="A47" s="164"/>
      <c r="B47" s="167" t="str">
        <f t="shared" ca="1" si="0"/>
        <v/>
      </c>
      <c r="C47" s="162"/>
      <c r="D47" s="162"/>
      <c r="E47" s="162"/>
      <c r="F47" s="169"/>
      <c r="G47" s="169"/>
      <c r="H47" s="162"/>
      <c r="I47" s="162"/>
      <c r="J47" s="162"/>
      <c r="K47" s="162"/>
      <c r="L47" s="162"/>
      <c r="M47" s="162"/>
      <c r="N47" s="43" t="s">
        <v>153</v>
      </c>
      <c r="O47" s="59"/>
      <c r="P47" s="59"/>
      <c r="Q47" s="59"/>
      <c r="R47" s="59"/>
      <c r="S47" s="59"/>
      <c r="T47" s="59"/>
      <c r="U47" s="67"/>
      <c r="V47" s="68" t="str">
        <f t="shared" ca="1" si="1"/>
        <v/>
      </c>
      <c r="W47" s="87"/>
      <c r="X47" s="171"/>
      <c r="Y47" s="162"/>
      <c r="Z47" s="162"/>
    </row>
    <row r="48" spans="1:26" x14ac:dyDescent="0.35">
      <c r="A48" s="165"/>
      <c r="B48" s="168"/>
      <c r="C48" s="163"/>
      <c r="D48" s="163"/>
      <c r="E48" s="163"/>
      <c r="F48" s="170"/>
      <c r="G48" s="170"/>
      <c r="H48" s="163"/>
      <c r="I48" s="163"/>
      <c r="J48" s="163"/>
      <c r="K48" s="163"/>
      <c r="L48" s="163"/>
      <c r="M48" s="163"/>
      <c r="N48" s="43" t="s">
        <v>154</v>
      </c>
      <c r="O48" s="59"/>
      <c r="P48" s="59"/>
      <c r="Q48" s="59"/>
      <c r="R48" s="59"/>
      <c r="S48" s="59"/>
      <c r="T48" s="59"/>
      <c r="U48" s="67"/>
      <c r="V48" s="68" t="str">
        <f t="shared" ca="1" si="1"/>
        <v/>
      </c>
      <c r="W48" s="87"/>
      <c r="X48" s="172"/>
      <c r="Y48" s="163"/>
      <c r="Z48" s="163"/>
    </row>
    <row r="49" spans="1:26" x14ac:dyDescent="0.35">
      <c r="A49" s="164"/>
      <c r="B49" s="167" t="str">
        <f t="shared" ca="1" si="0"/>
        <v/>
      </c>
      <c r="C49" s="162"/>
      <c r="D49" s="162"/>
      <c r="E49" s="162"/>
      <c r="F49" s="169"/>
      <c r="G49" s="169"/>
      <c r="H49" s="162"/>
      <c r="I49" s="162"/>
      <c r="J49" s="162"/>
      <c r="K49" s="162"/>
      <c r="L49" s="162"/>
      <c r="M49" s="162"/>
      <c r="N49" s="43" t="s">
        <v>153</v>
      </c>
      <c r="O49" s="59"/>
      <c r="P49" s="59"/>
      <c r="Q49" s="59"/>
      <c r="R49" s="59"/>
      <c r="S49" s="59"/>
      <c r="T49" s="59"/>
      <c r="U49" s="67"/>
      <c r="V49" s="68" t="str">
        <f t="shared" ca="1" si="1"/>
        <v/>
      </c>
      <c r="W49" s="87"/>
      <c r="X49" s="171"/>
      <c r="Y49" s="162"/>
      <c r="Z49" s="162"/>
    </row>
    <row r="50" spans="1:26" x14ac:dyDescent="0.35">
      <c r="A50" s="165"/>
      <c r="B50" s="168"/>
      <c r="C50" s="163"/>
      <c r="D50" s="163"/>
      <c r="E50" s="163"/>
      <c r="F50" s="170"/>
      <c r="G50" s="170"/>
      <c r="H50" s="163"/>
      <c r="I50" s="163"/>
      <c r="J50" s="163"/>
      <c r="K50" s="163"/>
      <c r="L50" s="163"/>
      <c r="M50" s="163"/>
      <c r="N50" s="43" t="s">
        <v>154</v>
      </c>
      <c r="O50" s="59"/>
      <c r="P50" s="59"/>
      <c r="Q50" s="59"/>
      <c r="R50" s="59"/>
      <c r="S50" s="59"/>
      <c r="T50" s="59"/>
      <c r="U50" s="67"/>
      <c r="V50" s="68" t="str">
        <f t="shared" ca="1" si="1"/>
        <v/>
      </c>
      <c r="W50" s="87"/>
      <c r="X50" s="172"/>
      <c r="Y50" s="163"/>
      <c r="Z50" s="163"/>
    </row>
    <row r="51" spans="1:26" x14ac:dyDescent="0.35">
      <c r="A51" s="164"/>
      <c r="B51" s="167" t="str">
        <f t="shared" ca="1" si="0"/>
        <v/>
      </c>
      <c r="C51" s="162"/>
      <c r="D51" s="162"/>
      <c r="E51" s="162"/>
      <c r="F51" s="169"/>
      <c r="G51" s="169"/>
      <c r="H51" s="162"/>
      <c r="I51" s="162"/>
      <c r="J51" s="162"/>
      <c r="K51" s="162"/>
      <c r="L51" s="162"/>
      <c r="M51" s="162"/>
      <c r="N51" s="43" t="s">
        <v>153</v>
      </c>
      <c r="O51" s="59"/>
      <c r="P51" s="59"/>
      <c r="Q51" s="59"/>
      <c r="R51" s="59"/>
      <c r="S51" s="59"/>
      <c r="T51" s="59"/>
      <c r="U51" s="67"/>
      <c r="V51" s="68" t="str">
        <f t="shared" ca="1" si="1"/>
        <v/>
      </c>
      <c r="W51" s="87"/>
      <c r="X51" s="171"/>
      <c r="Y51" s="162"/>
      <c r="Z51" s="162"/>
    </row>
    <row r="52" spans="1:26" x14ac:dyDescent="0.35">
      <c r="A52" s="165"/>
      <c r="B52" s="168"/>
      <c r="C52" s="163"/>
      <c r="D52" s="163"/>
      <c r="E52" s="163"/>
      <c r="F52" s="170"/>
      <c r="G52" s="170"/>
      <c r="H52" s="163"/>
      <c r="I52" s="163"/>
      <c r="J52" s="163"/>
      <c r="K52" s="163"/>
      <c r="L52" s="163"/>
      <c r="M52" s="163"/>
      <c r="N52" s="43" t="s">
        <v>154</v>
      </c>
      <c r="O52" s="59"/>
      <c r="P52" s="59"/>
      <c r="Q52" s="59"/>
      <c r="R52" s="59"/>
      <c r="S52" s="59"/>
      <c r="T52" s="59"/>
      <c r="U52" s="67"/>
      <c r="V52" s="68" t="str">
        <f t="shared" ca="1" si="1"/>
        <v/>
      </c>
      <c r="W52" s="87"/>
      <c r="X52" s="172"/>
      <c r="Y52" s="163"/>
      <c r="Z52" s="163"/>
    </row>
    <row r="53" spans="1:26" x14ac:dyDescent="0.35">
      <c r="A53" s="164"/>
      <c r="B53" s="167" t="str">
        <f t="shared" ca="1" si="0"/>
        <v/>
      </c>
      <c r="C53" s="162"/>
      <c r="D53" s="162"/>
      <c r="E53" s="162"/>
      <c r="F53" s="169"/>
      <c r="G53" s="169"/>
      <c r="H53" s="162"/>
      <c r="I53" s="162"/>
      <c r="J53" s="162"/>
      <c r="K53" s="162"/>
      <c r="L53" s="162"/>
      <c r="M53" s="162"/>
      <c r="N53" s="43" t="s">
        <v>153</v>
      </c>
      <c r="O53" s="59"/>
      <c r="P53" s="59"/>
      <c r="Q53" s="59"/>
      <c r="R53" s="59"/>
      <c r="S53" s="59"/>
      <c r="T53" s="59"/>
      <c r="U53" s="67"/>
      <c r="V53" s="68" t="str">
        <f t="shared" ca="1" si="1"/>
        <v/>
      </c>
      <c r="W53" s="87"/>
      <c r="X53" s="171"/>
      <c r="Y53" s="162"/>
      <c r="Z53" s="162"/>
    </row>
    <row r="54" spans="1:26" x14ac:dyDescent="0.35">
      <c r="A54" s="165"/>
      <c r="B54" s="168"/>
      <c r="C54" s="163"/>
      <c r="D54" s="163"/>
      <c r="E54" s="163"/>
      <c r="F54" s="170"/>
      <c r="G54" s="170"/>
      <c r="H54" s="163"/>
      <c r="I54" s="163"/>
      <c r="J54" s="163"/>
      <c r="K54" s="163"/>
      <c r="L54" s="163"/>
      <c r="M54" s="163"/>
      <c r="N54" s="43" t="s">
        <v>154</v>
      </c>
      <c r="O54" s="59"/>
      <c r="P54" s="59"/>
      <c r="Q54" s="59"/>
      <c r="R54" s="59"/>
      <c r="S54" s="59"/>
      <c r="T54" s="59"/>
      <c r="U54" s="67"/>
      <c r="V54" s="68" t="str">
        <f t="shared" ca="1" si="1"/>
        <v/>
      </c>
      <c r="W54" s="87"/>
      <c r="X54" s="172"/>
      <c r="Y54" s="163"/>
      <c r="Z54" s="163"/>
    </row>
    <row r="55" spans="1:26" x14ac:dyDescent="0.35">
      <c r="A55" s="164"/>
      <c r="B55" s="167" t="str">
        <f t="shared" ca="1" si="0"/>
        <v/>
      </c>
      <c r="C55" s="162"/>
      <c r="D55" s="162"/>
      <c r="E55" s="162"/>
      <c r="F55" s="169"/>
      <c r="G55" s="169"/>
      <c r="H55" s="162"/>
      <c r="I55" s="162"/>
      <c r="J55" s="162"/>
      <c r="K55" s="162"/>
      <c r="L55" s="162"/>
      <c r="M55" s="162"/>
      <c r="N55" s="43" t="s">
        <v>153</v>
      </c>
      <c r="O55" s="59"/>
      <c r="P55" s="59"/>
      <c r="Q55" s="59"/>
      <c r="R55" s="59"/>
      <c r="S55" s="59"/>
      <c r="T55" s="59"/>
      <c r="U55" s="67"/>
      <c r="V55" s="68" t="str">
        <f t="shared" ca="1" si="1"/>
        <v/>
      </c>
      <c r="W55" s="87"/>
      <c r="X55" s="171"/>
      <c r="Y55" s="162"/>
      <c r="Z55" s="162"/>
    </row>
    <row r="56" spans="1:26" x14ac:dyDescent="0.35">
      <c r="A56" s="165"/>
      <c r="B56" s="168"/>
      <c r="C56" s="163"/>
      <c r="D56" s="163"/>
      <c r="E56" s="163"/>
      <c r="F56" s="170"/>
      <c r="G56" s="170"/>
      <c r="H56" s="163"/>
      <c r="I56" s="163"/>
      <c r="J56" s="163"/>
      <c r="K56" s="163"/>
      <c r="L56" s="163"/>
      <c r="M56" s="163"/>
      <c r="N56" s="43" t="s">
        <v>154</v>
      </c>
      <c r="O56" s="59"/>
      <c r="P56" s="59"/>
      <c r="Q56" s="59"/>
      <c r="R56" s="59"/>
      <c r="S56" s="59"/>
      <c r="T56" s="59"/>
      <c r="U56" s="67"/>
      <c r="V56" s="68" t="str">
        <f t="shared" ca="1" si="1"/>
        <v/>
      </c>
      <c r="W56" s="87"/>
      <c r="X56" s="172"/>
      <c r="Y56" s="163"/>
      <c r="Z56" s="163"/>
    </row>
    <row r="57" spans="1:26" x14ac:dyDescent="0.35">
      <c r="A57" s="164"/>
      <c r="B57" s="167" t="str">
        <f t="shared" ca="1" si="0"/>
        <v/>
      </c>
      <c r="C57" s="162"/>
      <c r="D57" s="162"/>
      <c r="E57" s="162"/>
      <c r="F57" s="169"/>
      <c r="G57" s="169"/>
      <c r="H57" s="162"/>
      <c r="I57" s="162"/>
      <c r="J57" s="162"/>
      <c r="K57" s="162"/>
      <c r="L57" s="162"/>
      <c r="M57" s="162"/>
      <c r="N57" s="43" t="s">
        <v>153</v>
      </c>
      <c r="O57" s="59"/>
      <c r="P57" s="59"/>
      <c r="Q57" s="59"/>
      <c r="R57" s="59"/>
      <c r="S57" s="59"/>
      <c r="T57" s="59"/>
      <c r="U57" s="67"/>
      <c r="V57" s="68" t="str">
        <f t="shared" ca="1" si="1"/>
        <v/>
      </c>
      <c r="W57" s="87"/>
      <c r="X57" s="171"/>
      <c r="Y57" s="162"/>
      <c r="Z57" s="162"/>
    </row>
    <row r="58" spans="1:26" x14ac:dyDescent="0.35">
      <c r="A58" s="165"/>
      <c r="B58" s="168"/>
      <c r="C58" s="163"/>
      <c r="D58" s="163"/>
      <c r="E58" s="163"/>
      <c r="F58" s="170"/>
      <c r="G58" s="170"/>
      <c r="H58" s="163"/>
      <c r="I58" s="163"/>
      <c r="J58" s="163"/>
      <c r="K58" s="163"/>
      <c r="L58" s="163"/>
      <c r="M58" s="163"/>
      <c r="N58" s="43" t="s">
        <v>154</v>
      </c>
      <c r="O58" s="59"/>
      <c r="P58" s="59"/>
      <c r="Q58" s="59"/>
      <c r="R58" s="59"/>
      <c r="S58" s="59"/>
      <c r="T58" s="59"/>
      <c r="U58" s="67"/>
      <c r="V58" s="68" t="str">
        <f t="shared" ca="1" si="1"/>
        <v/>
      </c>
      <c r="W58" s="87"/>
      <c r="X58" s="172"/>
      <c r="Y58" s="163"/>
      <c r="Z58" s="163"/>
    </row>
    <row r="59" spans="1:26" x14ac:dyDescent="0.35">
      <c r="A59" s="164"/>
      <c r="B59" s="167" t="str">
        <f t="shared" ca="1" si="0"/>
        <v/>
      </c>
      <c r="C59" s="162"/>
      <c r="D59" s="162"/>
      <c r="E59" s="162"/>
      <c r="F59" s="169"/>
      <c r="G59" s="169"/>
      <c r="H59" s="162"/>
      <c r="I59" s="162"/>
      <c r="J59" s="162"/>
      <c r="K59" s="162"/>
      <c r="L59" s="162"/>
      <c r="M59" s="162"/>
      <c r="N59" s="43" t="s">
        <v>153</v>
      </c>
      <c r="O59" s="59"/>
      <c r="P59" s="59"/>
      <c r="Q59" s="59"/>
      <c r="R59" s="59"/>
      <c r="S59" s="59"/>
      <c r="T59" s="59"/>
      <c r="U59" s="67"/>
      <c r="V59" s="68" t="str">
        <f t="shared" ca="1" si="1"/>
        <v/>
      </c>
      <c r="W59" s="87"/>
      <c r="X59" s="171"/>
      <c r="Y59" s="162"/>
      <c r="Z59" s="162"/>
    </row>
    <row r="60" spans="1:26" x14ac:dyDescent="0.35">
      <c r="A60" s="165"/>
      <c r="B60" s="168"/>
      <c r="C60" s="163"/>
      <c r="D60" s="163"/>
      <c r="E60" s="163"/>
      <c r="F60" s="170"/>
      <c r="G60" s="170"/>
      <c r="H60" s="163"/>
      <c r="I60" s="163"/>
      <c r="J60" s="163"/>
      <c r="K60" s="163"/>
      <c r="L60" s="163"/>
      <c r="M60" s="163"/>
      <c r="N60" s="43" t="s">
        <v>154</v>
      </c>
      <c r="O60" s="59"/>
      <c r="P60" s="59"/>
      <c r="Q60" s="59"/>
      <c r="R60" s="59"/>
      <c r="S60" s="59"/>
      <c r="T60" s="59"/>
      <c r="U60" s="67"/>
      <c r="V60" s="68" t="str">
        <f t="shared" ca="1" si="1"/>
        <v/>
      </c>
      <c r="W60" s="87"/>
      <c r="X60" s="172"/>
      <c r="Y60" s="163"/>
      <c r="Z60" s="163"/>
    </row>
    <row r="61" spans="1:26" x14ac:dyDescent="0.35">
      <c r="A61" s="164"/>
      <c r="B61" s="167" t="str">
        <f t="shared" ca="1" si="0"/>
        <v/>
      </c>
      <c r="C61" s="162"/>
      <c r="D61" s="162"/>
      <c r="E61" s="162"/>
      <c r="F61" s="169"/>
      <c r="G61" s="169"/>
      <c r="H61" s="162"/>
      <c r="I61" s="162"/>
      <c r="J61" s="162"/>
      <c r="K61" s="162"/>
      <c r="L61" s="162"/>
      <c r="M61" s="162"/>
      <c r="N61" s="43" t="s">
        <v>153</v>
      </c>
      <c r="O61" s="59"/>
      <c r="P61" s="59"/>
      <c r="Q61" s="59"/>
      <c r="R61" s="59"/>
      <c r="S61" s="59"/>
      <c r="T61" s="59"/>
      <c r="U61" s="67"/>
      <c r="V61" s="68" t="str">
        <f t="shared" ca="1" si="1"/>
        <v/>
      </c>
      <c r="W61" s="87"/>
      <c r="X61" s="171"/>
      <c r="Y61" s="162"/>
      <c r="Z61" s="162"/>
    </row>
    <row r="62" spans="1:26" x14ac:dyDescent="0.35">
      <c r="A62" s="165"/>
      <c r="B62" s="168"/>
      <c r="C62" s="163"/>
      <c r="D62" s="163"/>
      <c r="E62" s="163"/>
      <c r="F62" s="170"/>
      <c r="G62" s="170"/>
      <c r="H62" s="163"/>
      <c r="I62" s="163"/>
      <c r="J62" s="163"/>
      <c r="K62" s="163"/>
      <c r="L62" s="163"/>
      <c r="M62" s="163"/>
      <c r="N62" s="43" t="s">
        <v>154</v>
      </c>
      <c r="O62" s="59"/>
      <c r="P62" s="59"/>
      <c r="Q62" s="59"/>
      <c r="R62" s="59"/>
      <c r="S62" s="59"/>
      <c r="T62" s="59"/>
      <c r="U62" s="67"/>
      <c r="V62" s="68" t="str">
        <f t="shared" ca="1" si="1"/>
        <v/>
      </c>
      <c r="W62" s="87"/>
      <c r="X62" s="172"/>
      <c r="Y62" s="163"/>
      <c r="Z62" s="163"/>
    </row>
    <row r="63" spans="1:26" x14ac:dyDescent="0.35">
      <c r="A63" s="164"/>
      <c r="B63" s="167" t="str">
        <f t="shared" ca="1" si="0"/>
        <v/>
      </c>
      <c r="C63" s="162"/>
      <c r="D63" s="162"/>
      <c r="E63" s="162"/>
      <c r="F63" s="169"/>
      <c r="G63" s="169"/>
      <c r="H63" s="162"/>
      <c r="I63" s="162"/>
      <c r="J63" s="162"/>
      <c r="K63" s="162"/>
      <c r="L63" s="162"/>
      <c r="M63" s="162"/>
      <c r="N63" s="43" t="s">
        <v>153</v>
      </c>
      <c r="O63" s="59"/>
      <c r="P63" s="59"/>
      <c r="Q63" s="59"/>
      <c r="R63" s="59"/>
      <c r="S63" s="59"/>
      <c r="T63" s="59"/>
      <c r="U63" s="67"/>
      <c r="V63" s="68" t="str">
        <f t="shared" ca="1" si="1"/>
        <v/>
      </c>
      <c r="W63" s="87"/>
      <c r="X63" s="171"/>
      <c r="Y63" s="162"/>
      <c r="Z63" s="162"/>
    </row>
    <row r="64" spans="1:26" x14ac:dyDescent="0.35">
      <c r="A64" s="165"/>
      <c r="B64" s="168"/>
      <c r="C64" s="163"/>
      <c r="D64" s="163"/>
      <c r="E64" s="163"/>
      <c r="F64" s="170"/>
      <c r="G64" s="170"/>
      <c r="H64" s="163"/>
      <c r="I64" s="163"/>
      <c r="J64" s="163"/>
      <c r="K64" s="163"/>
      <c r="L64" s="163"/>
      <c r="M64" s="163"/>
      <c r="N64" s="43" t="s">
        <v>154</v>
      </c>
      <c r="O64" s="59"/>
      <c r="P64" s="59"/>
      <c r="Q64" s="59"/>
      <c r="R64" s="59"/>
      <c r="S64" s="59"/>
      <c r="T64" s="59"/>
      <c r="U64" s="67"/>
      <c r="V64" s="68" t="str">
        <f t="shared" ca="1" si="1"/>
        <v/>
      </c>
      <c r="W64" s="87"/>
      <c r="X64" s="172"/>
      <c r="Y64" s="163"/>
      <c r="Z64" s="163"/>
    </row>
    <row r="65" spans="1:26" x14ac:dyDescent="0.35">
      <c r="A65" s="164"/>
      <c r="B65" s="167" t="str">
        <f t="shared" ca="1" si="0"/>
        <v/>
      </c>
      <c r="C65" s="162"/>
      <c r="D65" s="162"/>
      <c r="E65" s="162"/>
      <c r="F65" s="169"/>
      <c r="G65" s="169"/>
      <c r="H65" s="162"/>
      <c r="I65" s="162"/>
      <c r="J65" s="162"/>
      <c r="K65" s="162"/>
      <c r="L65" s="162"/>
      <c r="M65" s="162"/>
      <c r="N65" s="43" t="s">
        <v>153</v>
      </c>
      <c r="O65" s="59"/>
      <c r="P65" s="59"/>
      <c r="Q65" s="59"/>
      <c r="R65" s="59"/>
      <c r="S65" s="59"/>
      <c r="T65" s="59"/>
      <c r="U65" s="67"/>
      <c r="V65" s="68" t="str">
        <f t="shared" ca="1" si="1"/>
        <v/>
      </c>
      <c r="W65" s="87"/>
      <c r="X65" s="171"/>
      <c r="Y65" s="162"/>
      <c r="Z65" s="162"/>
    </row>
    <row r="66" spans="1:26" x14ac:dyDescent="0.35">
      <c r="A66" s="165"/>
      <c r="B66" s="168"/>
      <c r="C66" s="163"/>
      <c r="D66" s="163"/>
      <c r="E66" s="163"/>
      <c r="F66" s="170"/>
      <c r="G66" s="170"/>
      <c r="H66" s="163"/>
      <c r="I66" s="163"/>
      <c r="J66" s="163"/>
      <c r="K66" s="163"/>
      <c r="L66" s="163"/>
      <c r="M66" s="163"/>
      <c r="N66" s="43" t="s">
        <v>154</v>
      </c>
      <c r="O66" s="59"/>
      <c r="P66" s="59"/>
      <c r="Q66" s="59"/>
      <c r="R66" s="59"/>
      <c r="S66" s="59"/>
      <c r="T66" s="59"/>
      <c r="U66" s="67"/>
      <c r="V66" s="68" t="str">
        <f t="shared" ca="1" si="1"/>
        <v/>
      </c>
      <c r="W66" s="87"/>
      <c r="X66" s="172"/>
      <c r="Y66" s="163"/>
      <c r="Z66" s="163"/>
    </row>
    <row r="67" spans="1:26" x14ac:dyDescent="0.35">
      <c r="A67" s="164"/>
      <c r="B67" s="167" t="str">
        <f t="shared" ca="1" si="0"/>
        <v/>
      </c>
      <c r="C67" s="162"/>
      <c r="D67" s="162"/>
      <c r="E67" s="162"/>
      <c r="F67" s="169"/>
      <c r="G67" s="169"/>
      <c r="H67" s="162"/>
      <c r="I67" s="162"/>
      <c r="J67" s="162"/>
      <c r="K67" s="162"/>
      <c r="L67" s="162"/>
      <c r="M67" s="162"/>
      <c r="N67" s="43" t="s">
        <v>153</v>
      </c>
      <c r="O67" s="59"/>
      <c r="P67" s="59"/>
      <c r="Q67" s="59"/>
      <c r="R67" s="59"/>
      <c r="S67" s="59"/>
      <c r="T67" s="59"/>
      <c r="U67" s="67"/>
      <c r="V67" s="68" t="str">
        <f t="shared" ref="V67:V130" ca="1" si="2">IF(U67="","",OFFSET(TFacColumn,MATCH(U67,TRefColumn,0)-1,0,1,1))</f>
        <v/>
      </c>
      <c r="W67" s="87"/>
      <c r="X67" s="171"/>
      <c r="Y67" s="162"/>
      <c r="Z67" s="162"/>
    </row>
    <row r="68" spans="1:26" x14ac:dyDescent="0.35">
      <c r="A68" s="165"/>
      <c r="B68" s="168"/>
      <c r="C68" s="163"/>
      <c r="D68" s="163"/>
      <c r="E68" s="163"/>
      <c r="F68" s="170"/>
      <c r="G68" s="170"/>
      <c r="H68" s="163"/>
      <c r="I68" s="163"/>
      <c r="J68" s="163"/>
      <c r="K68" s="163"/>
      <c r="L68" s="163"/>
      <c r="M68" s="163"/>
      <c r="N68" s="43" t="s">
        <v>154</v>
      </c>
      <c r="O68" s="59"/>
      <c r="P68" s="59"/>
      <c r="Q68" s="59"/>
      <c r="R68" s="59"/>
      <c r="S68" s="59"/>
      <c r="T68" s="59"/>
      <c r="U68" s="67"/>
      <c r="V68" s="68" t="str">
        <f t="shared" ca="1" si="2"/>
        <v/>
      </c>
      <c r="W68" s="87"/>
      <c r="X68" s="172"/>
      <c r="Y68" s="163"/>
      <c r="Z68" s="163"/>
    </row>
    <row r="69" spans="1:26" x14ac:dyDescent="0.35">
      <c r="A69" s="164"/>
      <c r="B69" s="167" t="str">
        <f t="shared" ref="B69:B131" ca="1" si="3">IF(A69="","",OFFSET(FacColumn,MATCH(A69,RefColumn,0)-1,0,1,1))</f>
        <v/>
      </c>
      <c r="C69" s="162"/>
      <c r="D69" s="162"/>
      <c r="E69" s="162"/>
      <c r="F69" s="169"/>
      <c r="G69" s="169"/>
      <c r="H69" s="162"/>
      <c r="I69" s="162"/>
      <c r="J69" s="162"/>
      <c r="K69" s="162"/>
      <c r="L69" s="162"/>
      <c r="M69" s="162"/>
      <c r="N69" s="43" t="s">
        <v>153</v>
      </c>
      <c r="O69" s="59"/>
      <c r="P69" s="59"/>
      <c r="Q69" s="59"/>
      <c r="R69" s="59"/>
      <c r="S69" s="59"/>
      <c r="T69" s="59"/>
      <c r="U69" s="67"/>
      <c r="V69" s="68" t="str">
        <f t="shared" ca="1" si="2"/>
        <v/>
      </c>
      <c r="W69" s="87"/>
      <c r="X69" s="171"/>
      <c r="Y69" s="162"/>
      <c r="Z69" s="162"/>
    </row>
    <row r="70" spans="1:26" x14ac:dyDescent="0.35">
      <c r="A70" s="165"/>
      <c r="B70" s="168"/>
      <c r="C70" s="163"/>
      <c r="D70" s="163"/>
      <c r="E70" s="163"/>
      <c r="F70" s="170"/>
      <c r="G70" s="170"/>
      <c r="H70" s="163"/>
      <c r="I70" s="163"/>
      <c r="J70" s="163"/>
      <c r="K70" s="163"/>
      <c r="L70" s="163"/>
      <c r="M70" s="163"/>
      <c r="N70" s="43" t="s">
        <v>154</v>
      </c>
      <c r="O70" s="59"/>
      <c r="P70" s="59"/>
      <c r="Q70" s="59"/>
      <c r="R70" s="59"/>
      <c r="S70" s="59"/>
      <c r="T70" s="59"/>
      <c r="U70" s="67"/>
      <c r="V70" s="68" t="str">
        <f t="shared" ca="1" si="2"/>
        <v/>
      </c>
      <c r="W70" s="87"/>
      <c r="X70" s="172"/>
      <c r="Y70" s="163"/>
      <c r="Z70" s="163"/>
    </row>
    <row r="71" spans="1:26" x14ac:dyDescent="0.35">
      <c r="A71" s="164"/>
      <c r="B71" s="167" t="str">
        <f t="shared" ca="1" si="3"/>
        <v/>
      </c>
      <c r="C71" s="162"/>
      <c r="D71" s="162"/>
      <c r="E71" s="162"/>
      <c r="F71" s="169"/>
      <c r="G71" s="169"/>
      <c r="H71" s="162"/>
      <c r="I71" s="162"/>
      <c r="J71" s="162"/>
      <c r="K71" s="162"/>
      <c r="L71" s="162"/>
      <c r="M71" s="162"/>
      <c r="N71" s="43" t="s">
        <v>153</v>
      </c>
      <c r="O71" s="59"/>
      <c r="P71" s="59"/>
      <c r="Q71" s="59"/>
      <c r="R71" s="59"/>
      <c r="S71" s="59"/>
      <c r="T71" s="59"/>
      <c r="U71" s="67"/>
      <c r="V71" s="68" t="str">
        <f t="shared" ca="1" si="2"/>
        <v/>
      </c>
      <c r="W71" s="87"/>
      <c r="X71" s="171"/>
      <c r="Y71" s="162"/>
      <c r="Z71" s="162"/>
    </row>
    <row r="72" spans="1:26" x14ac:dyDescent="0.35">
      <c r="A72" s="165"/>
      <c r="B72" s="168"/>
      <c r="C72" s="163"/>
      <c r="D72" s="163"/>
      <c r="E72" s="163"/>
      <c r="F72" s="170"/>
      <c r="G72" s="170"/>
      <c r="H72" s="163"/>
      <c r="I72" s="163"/>
      <c r="J72" s="163"/>
      <c r="K72" s="163"/>
      <c r="L72" s="163"/>
      <c r="M72" s="163"/>
      <c r="N72" s="43" t="s">
        <v>154</v>
      </c>
      <c r="O72" s="59"/>
      <c r="P72" s="59"/>
      <c r="Q72" s="59"/>
      <c r="R72" s="59"/>
      <c r="S72" s="59"/>
      <c r="T72" s="59"/>
      <c r="U72" s="67"/>
      <c r="V72" s="68" t="str">
        <f t="shared" ca="1" si="2"/>
        <v/>
      </c>
      <c r="W72" s="87"/>
      <c r="X72" s="172"/>
      <c r="Y72" s="163"/>
      <c r="Z72" s="163"/>
    </row>
    <row r="73" spans="1:26" x14ac:dyDescent="0.35">
      <c r="A73" s="164"/>
      <c r="B73" s="167" t="str">
        <f t="shared" ca="1" si="3"/>
        <v/>
      </c>
      <c r="C73" s="162"/>
      <c r="D73" s="162"/>
      <c r="E73" s="162"/>
      <c r="F73" s="169"/>
      <c r="G73" s="169"/>
      <c r="H73" s="162"/>
      <c r="I73" s="162"/>
      <c r="J73" s="162"/>
      <c r="K73" s="162"/>
      <c r="L73" s="162"/>
      <c r="M73" s="162"/>
      <c r="N73" s="43" t="s">
        <v>153</v>
      </c>
      <c r="O73" s="59"/>
      <c r="P73" s="59"/>
      <c r="Q73" s="59"/>
      <c r="R73" s="59"/>
      <c r="S73" s="59"/>
      <c r="T73" s="59"/>
      <c r="U73" s="67"/>
      <c r="V73" s="68" t="str">
        <f t="shared" ca="1" si="2"/>
        <v/>
      </c>
      <c r="W73" s="87"/>
      <c r="X73" s="171"/>
      <c r="Y73" s="162"/>
      <c r="Z73" s="162"/>
    </row>
    <row r="74" spans="1:26" x14ac:dyDescent="0.35">
      <c r="A74" s="165"/>
      <c r="B74" s="168"/>
      <c r="C74" s="163"/>
      <c r="D74" s="163"/>
      <c r="E74" s="163"/>
      <c r="F74" s="170"/>
      <c r="G74" s="170"/>
      <c r="H74" s="163"/>
      <c r="I74" s="163"/>
      <c r="J74" s="163"/>
      <c r="K74" s="163"/>
      <c r="L74" s="163"/>
      <c r="M74" s="163"/>
      <c r="N74" s="43" t="s">
        <v>154</v>
      </c>
      <c r="O74" s="59"/>
      <c r="P74" s="59"/>
      <c r="Q74" s="59"/>
      <c r="R74" s="59"/>
      <c r="S74" s="59"/>
      <c r="T74" s="59"/>
      <c r="U74" s="67"/>
      <c r="V74" s="68" t="str">
        <f t="shared" ca="1" si="2"/>
        <v/>
      </c>
      <c r="W74" s="87"/>
      <c r="X74" s="172"/>
      <c r="Y74" s="163"/>
      <c r="Z74" s="163"/>
    </row>
    <row r="75" spans="1:26" x14ac:dyDescent="0.35">
      <c r="A75" s="164"/>
      <c r="B75" s="167" t="str">
        <f t="shared" ca="1" si="3"/>
        <v/>
      </c>
      <c r="C75" s="162"/>
      <c r="D75" s="162"/>
      <c r="E75" s="162"/>
      <c r="F75" s="169"/>
      <c r="G75" s="169"/>
      <c r="H75" s="162"/>
      <c r="I75" s="162"/>
      <c r="J75" s="162"/>
      <c r="K75" s="162"/>
      <c r="L75" s="162"/>
      <c r="M75" s="162"/>
      <c r="N75" s="43" t="s">
        <v>153</v>
      </c>
      <c r="O75" s="59"/>
      <c r="P75" s="59"/>
      <c r="Q75" s="59"/>
      <c r="R75" s="59"/>
      <c r="S75" s="59"/>
      <c r="T75" s="59"/>
      <c r="U75" s="67"/>
      <c r="V75" s="68" t="str">
        <f t="shared" ca="1" si="2"/>
        <v/>
      </c>
      <c r="W75" s="87"/>
      <c r="X75" s="171"/>
      <c r="Y75" s="162"/>
      <c r="Z75" s="162"/>
    </row>
    <row r="76" spans="1:26" x14ac:dyDescent="0.35">
      <c r="A76" s="165"/>
      <c r="B76" s="168"/>
      <c r="C76" s="163"/>
      <c r="D76" s="163"/>
      <c r="E76" s="163"/>
      <c r="F76" s="170"/>
      <c r="G76" s="170"/>
      <c r="H76" s="163"/>
      <c r="I76" s="163"/>
      <c r="J76" s="163"/>
      <c r="K76" s="163"/>
      <c r="L76" s="163"/>
      <c r="M76" s="163"/>
      <c r="N76" s="43" t="s">
        <v>154</v>
      </c>
      <c r="O76" s="59"/>
      <c r="P76" s="59"/>
      <c r="Q76" s="59"/>
      <c r="R76" s="59"/>
      <c r="S76" s="59"/>
      <c r="T76" s="59"/>
      <c r="U76" s="67"/>
      <c r="V76" s="68" t="str">
        <f t="shared" ca="1" si="2"/>
        <v/>
      </c>
      <c r="W76" s="87"/>
      <c r="X76" s="172"/>
      <c r="Y76" s="163"/>
      <c r="Z76" s="163"/>
    </row>
    <row r="77" spans="1:26" x14ac:dyDescent="0.35">
      <c r="A77" s="164"/>
      <c r="B77" s="167" t="str">
        <f t="shared" ca="1" si="3"/>
        <v/>
      </c>
      <c r="C77" s="162"/>
      <c r="D77" s="162"/>
      <c r="E77" s="162"/>
      <c r="F77" s="169"/>
      <c r="G77" s="169"/>
      <c r="H77" s="162"/>
      <c r="I77" s="162"/>
      <c r="J77" s="162"/>
      <c r="K77" s="162"/>
      <c r="L77" s="162"/>
      <c r="M77" s="162"/>
      <c r="N77" s="43" t="s">
        <v>153</v>
      </c>
      <c r="O77" s="59"/>
      <c r="P77" s="59"/>
      <c r="Q77" s="59"/>
      <c r="R77" s="59"/>
      <c r="S77" s="59"/>
      <c r="T77" s="59"/>
      <c r="U77" s="67"/>
      <c r="V77" s="68" t="str">
        <f t="shared" ca="1" si="2"/>
        <v/>
      </c>
      <c r="W77" s="87"/>
      <c r="X77" s="171"/>
      <c r="Y77" s="162"/>
      <c r="Z77" s="162"/>
    </row>
    <row r="78" spans="1:26" x14ac:dyDescent="0.35">
      <c r="A78" s="165"/>
      <c r="B78" s="168"/>
      <c r="C78" s="163"/>
      <c r="D78" s="163"/>
      <c r="E78" s="163"/>
      <c r="F78" s="170"/>
      <c r="G78" s="170"/>
      <c r="H78" s="163"/>
      <c r="I78" s="163"/>
      <c r="J78" s="163"/>
      <c r="K78" s="163"/>
      <c r="L78" s="163"/>
      <c r="M78" s="163"/>
      <c r="N78" s="43" t="s">
        <v>154</v>
      </c>
      <c r="O78" s="59"/>
      <c r="P78" s="59"/>
      <c r="Q78" s="59"/>
      <c r="R78" s="59"/>
      <c r="S78" s="59"/>
      <c r="T78" s="59"/>
      <c r="U78" s="67"/>
      <c r="V78" s="68" t="str">
        <f t="shared" ca="1" si="2"/>
        <v/>
      </c>
      <c r="W78" s="87"/>
      <c r="X78" s="172"/>
      <c r="Y78" s="163"/>
      <c r="Z78" s="163"/>
    </row>
    <row r="79" spans="1:26" x14ac:dyDescent="0.35">
      <c r="A79" s="164"/>
      <c r="B79" s="167" t="str">
        <f t="shared" ca="1" si="3"/>
        <v/>
      </c>
      <c r="C79" s="162"/>
      <c r="D79" s="162"/>
      <c r="E79" s="162"/>
      <c r="F79" s="169"/>
      <c r="G79" s="169"/>
      <c r="H79" s="162"/>
      <c r="I79" s="162"/>
      <c r="J79" s="162"/>
      <c r="K79" s="162"/>
      <c r="L79" s="162"/>
      <c r="M79" s="162"/>
      <c r="N79" s="43" t="s">
        <v>153</v>
      </c>
      <c r="O79" s="59"/>
      <c r="P79" s="59"/>
      <c r="Q79" s="59"/>
      <c r="R79" s="59"/>
      <c r="S79" s="59"/>
      <c r="T79" s="59"/>
      <c r="U79" s="67"/>
      <c r="V79" s="68" t="str">
        <f t="shared" ca="1" si="2"/>
        <v/>
      </c>
      <c r="W79" s="87"/>
      <c r="X79" s="171"/>
      <c r="Y79" s="162"/>
      <c r="Z79" s="162"/>
    </row>
    <row r="80" spans="1:26" x14ac:dyDescent="0.35">
      <c r="A80" s="165"/>
      <c r="B80" s="168"/>
      <c r="C80" s="163"/>
      <c r="D80" s="163"/>
      <c r="E80" s="163"/>
      <c r="F80" s="170"/>
      <c r="G80" s="170"/>
      <c r="H80" s="163"/>
      <c r="I80" s="163"/>
      <c r="J80" s="163"/>
      <c r="K80" s="163"/>
      <c r="L80" s="163"/>
      <c r="M80" s="163"/>
      <c r="N80" s="43" t="s">
        <v>154</v>
      </c>
      <c r="O80" s="59"/>
      <c r="P80" s="59"/>
      <c r="Q80" s="59"/>
      <c r="R80" s="59"/>
      <c r="S80" s="59"/>
      <c r="T80" s="59"/>
      <c r="U80" s="67"/>
      <c r="V80" s="68" t="str">
        <f t="shared" ca="1" si="2"/>
        <v/>
      </c>
      <c r="W80" s="87"/>
      <c r="X80" s="172"/>
      <c r="Y80" s="163"/>
      <c r="Z80" s="163"/>
    </row>
    <row r="81" spans="1:26" x14ac:dyDescent="0.35">
      <c r="A81" s="164"/>
      <c r="B81" s="167" t="str">
        <f t="shared" ca="1" si="3"/>
        <v/>
      </c>
      <c r="C81" s="162"/>
      <c r="D81" s="162"/>
      <c r="E81" s="162"/>
      <c r="F81" s="169"/>
      <c r="G81" s="169"/>
      <c r="H81" s="162"/>
      <c r="I81" s="162"/>
      <c r="J81" s="162"/>
      <c r="K81" s="162"/>
      <c r="L81" s="162"/>
      <c r="M81" s="162"/>
      <c r="N81" s="43" t="s">
        <v>153</v>
      </c>
      <c r="O81" s="59"/>
      <c r="P81" s="59"/>
      <c r="Q81" s="59"/>
      <c r="R81" s="59"/>
      <c r="S81" s="59"/>
      <c r="T81" s="59"/>
      <c r="U81" s="67"/>
      <c r="V81" s="68" t="str">
        <f t="shared" ca="1" si="2"/>
        <v/>
      </c>
      <c r="W81" s="87"/>
      <c r="X81" s="171"/>
      <c r="Y81" s="162"/>
      <c r="Z81" s="162"/>
    </row>
    <row r="82" spans="1:26" x14ac:dyDescent="0.35">
      <c r="A82" s="165"/>
      <c r="B82" s="168"/>
      <c r="C82" s="163"/>
      <c r="D82" s="163"/>
      <c r="E82" s="163"/>
      <c r="F82" s="170"/>
      <c r="G82" s="170"/>
      <c r="H82" s="163"/>
      <c r="I82" s="163"/>
      <c r="J82" s="163"/>
      <c r="K82" s="163"/>
      <c r="L82" s="163"/>
      <c r="M82" s="163"/>
      <c r="N82" s="43" t="s">
        <v>154</v>
      </c>
      <c r="O82" s="59"/>
      <c r="P82" s="59"/>
      <c r="Q82" s="59"/>
      <c r="R82" s="59"/>
      <c r="S82" s="59"/>
      <c r="T82" s="59"/>
      <c r="U82" s="67"/>
      <c r="V82" s="68" t="str">
        <f t="shared" ca="1" si="2"/>
        <v/>
      </c>
      <c r="W82" s="87"/>
      <c r="X82" s="172"/>
      <c r="Y82" s="163"/>
      <c r="Z82" s="163"/>
    </row>
    <row r="83" spans="1:26" x14ac:dyDescent="0.35">
      <c r="A83" s="164"/>
      <c r="B83" s="167" t="str">
        <f t="shared" ca="1" si="3"/>
        <v/>
      </c>
      <c r="C83" s="162"/>
      <c r="D83" s="162"/>
      <c r="E83" s="162"/>
      <c r="F83" s="169"/>
      <c r="G83" s="169"/>
      <c r="H83" s="162"/>
      <c r="I83" s="162"/>
      <c r="J83" s="162"/>
      <c r="K83" s="162"/>
      <c r="L83" s="162"/>
      <c r="M83" s="162"/>
      <c r="N83" s="43" t="s">
        <v>153</v>
      </c>
      <c r="O83" s="59"/>
      <c r="P83" s="59"/>
      <c r="Q83" s="59"/>
      <c r="R83" s="59"/>
      <c r="S83" s="59"/>
      <c r="T83" s="59"/>
      <c r="U83" s="67"/>
      <c r="V83" s="68" t="str">
        <f t="shared" ca="1" si="2"/>
        <v/>
      </c>
      <c r="W83" s="87"/>
      <c r="X83" s="171"/>
      <c r="Y83" s="162"/>
      <c r="Z83" s="162"/>
    </row>
    <row r="84" spans="1:26" x14ac:dyDescent="0.35">
      <c r="A84" s="165"/>
      <c r="B84" s="168"/>
      <c r="C84" s="163"/>
      <c r="D84" s="163"/>
      <c r="E84" s="163"/>
      <c r="F84" s="170"/>
      <c r="G84" s="170"/>
      <c r="H84" s="163"/>
      <c r="I84" s="163"/>
      <c r="J84" s="163"/>
      <c r="K84" s="163"/>
      <c r="L84" s="163"/>
      <c r="M84" s="163"/>
      <c r="N84" s="43" t="s">
        <v>154</v>
      </c>
      <c r="O84" s="59"/>
      <c r="P84" s="59"/>
      <c r="Q84" s="59"/>
      <c r="R84" s="59"/>
      <c r="S84" s="59"/>
      <c r="T84" s="59"/>
      <c r="U84" s="67"/>
      <c r="V84" s="68" t="str">
        <f t="shared" ca="1" si="2"/>
        <v/>
      </c>
      <c r="W84" s="87"/>
      <c r="X84" s="172"/>
      <c r="Y84" s="163"/>
      <c r="Z84" s="163"/>
    </row>
    <row r="85" spans="1:26" x14ac:dyDescent="0.35">
      <c r="A85" s="164"/>
      <c r="B85" s="167" t="str">
        <f t="shared" ca="1" si="3"/>
        <v/>
      </c>
      <c r="C85" s="162"/>
      <c r="D85" s="162"/>
      <c r="E85" s="162"/>
      <c r="F85" s="169"/>
      <c r="G85" s="169"/>
      <c r="H85" s="162"/>
      <c r="I85" s="162"/>
      <c r="J85" s="162"/>
      <c r="K85" s="162"/>
      <c r="L85" s="162"/>
      <c r="M85" s="162"/>
      <c r="N85" s="43" t="s">
        <v>153</v>
      </c>
      <c r="O85" s="59"/>
      <c r="P85" s="59"/>
      <c r="Q85" s="59"/>
      <c r="R85" s="59"/>
      <c r="S85" s="59"/>
      <c r="T85" s="59"/>
      <c r="U85" s="67"/>
      <c r="V85" s="68" t="str">
        <f t="shared" ca="1" si="2"/>
        <v/>
      </c>
      <c r="W85" s="87"/>
      <c r="X85" s="171"/>
      <c r="Y85" s="162"/>
      <c r="Z85" s="162"/>
    </row>
    <row r="86" spans="1:26" x14ac:dyDescent="0.35">
      <c r="A86" s="165"/>
      <c r="B86" s="168"/>
      <c r="C86" s="163"/>
      <c r="D86" s="163"/>
      <c r="E86" s="163"/>
      <c r="F86" s="170"/>
      <c r="G86" s="170"/>
      <c r="H86" s="163"/>
      <c r="I86" s="163"/>
      <c r="J86" s="163"/>
      <c r="K86" s="163"/>
      <c r="L86" s="163"/>
      <c r="M86" s="163"/>
      <c r="N86" s="43" t="s">
        <v>154</v>
      </c>
      <c r="O86" s="59"/>
      <c r="P86" s="59"/>
      <c r="Q86" s="59"/>
      <c r="R86" s="59"/>
      <c r="S86" s="59"/>
      <c r="T86" s="59"/>
      <c r="U86" s="67"/>
      <c r="V86" s="68" t="str">
        <f t="shared" ca="1" si="2"/>
        <v/>
      </c>
      <c r="W86" s="87"/>
      <c r="X86" s="172"/>
      <c r="Y86" s="163"/>
      <c r="Z86" s="163"/>
    </row>
    <row r="87" spans="1:26" x14ac:dyDescent="0.35">
      <c r="A87" s="164"/>
      <c r="B87" s="167" t="str">
        <f t="shared" ca="1" si="3"/>
        <v/>
      </c>
      <c r="C87" s="162"/>
      <c r="D87" s="162"/>
      <c r="E87" s="162"/>
      <c r="F87" s="169"/>
      <c r="G87" s="169"/>
      <c r="H87" s="162"/>
      <c r="I87" s="162"/>
      <c r="J87" s="162"/>
      <c r="K87" s="162"/>
      <c r="L87" s="162"/>
      <c r="M87" s="162"/>
      <c r="N87" s="43" t="s">
        <v>153</v>
      </c>
      <c r="O87" s="59"/>
      <c r="P87" s="59"/>
      <c r="Q87" s="59"/>
      <c r="R87" s="59"/>
      <c r="S87" s="59"/>
      <c r="T87" s="59"/>
      <c r="U87" s="67"/>
      <c r="V87" s="68" t="str">
        <f t="shared" ca="1" si="2"/>
        <v/>
      </c>
      <c r="W87" s="87"/>
      <c r="X87" s="171"/>
      <c r="Y87" s="162"/>
      <c r="Z87" s="162"/>
    </row>
    <row r="88" spans="1:26" x14ac:dyDescent="0.35">
      <c r="A88" s="165"/>
      <c r="B88" s="168"/>
      <c r="C88" s="163"/>
      <c r="D88" s="163"/>
      <c r="E88" s="163"/>
      <c r="F88" s="170"/>
      <c r="G88" s="170"/>
      <c r="H88" s="163"/>
      <c r="I88" s="163"/>
      <c r="J88" s="163"/>
      <c r="K88" s="163"/>
      <c r="L88" s="163"/>
      <c r="M88" s="163"/>
      <c r="N88" s="43" t="s">
        <v>154</v>
      </c>
      <c r="O88" s="59"/>
      <c r="P88" s="59"/>
      <c r="Q88" s="59"/>
      <c r="R88" s="59"/>
      <c r="S88" s="59"/>
      <c r="T88" s="59"/>
      <c r="U88" s="67"/>
      <c r="V88" s="68" t="str">
        <f t="shared" ca="1" si="2"/>
        <v/>
      </c>
      <c r="W88" s="87"/>
      <c r="X88" s="172"/>
      <c r="Y88" s="163"/>
      <c r="Z88" s="163"/>
    </row>
    <row r="89" spans="1:26" x14ac:dyDescent="0.35">
      <c r="A89" s="164"/>
      <c r="B89" s="167" t="str">
        <f t="shared" ca="1" si="3"/>
        <v/>
      </c>
      <c r="C89" s="162"/>
      <c r="D89" s="162"/>
      <c r="E89" s="162"/>
      <c r="F89" s="169"/>
      <c r="G89" s="169"/>
      <c r="H89" s="162"/>
      <c r="I89" s="162"/>
      <c r="J89" s="162"/>
      <c r="K89" s="162"/>
      <c r="L89" s="162"/>
      <c r="M89" s="162"/>
      <c r="N89" s="43" t="s">
        <v>153</v>
      </c>
      <c r="O89" s="59"/>
      <c r="P89" s="59"/>
      <c r="Q89" s="59"/>
      <c r="R89" s="59"/>
      <c r="S89" s="59"/>
      <c r="T89" s="59"/>
      <c r="U89" s="67"/>
      <c r="V89" s="68" t="str">
        <f t="shared" ca="1" si="2"/>
        <v/>
      </c>
      <c r="W89" s="87"/>
      <c r="X89" s="171"/>
      <c r="Y89" s="162"/>
      <c r="Z89" s="162"/>
    </row>
    <row r="90" spans="1:26" x14ac:dyDescent="0.35">
      <c r="A90" s="165"/>
      <c r="B90" s="168"/>
      <c r="C90" s="163"/>
      <c r="D90" s="163"/>
      <c r="E90" s="163"/>
      <c r="F90" s="170"/>
      <c r="G90" s="170"/>
      <c r="H90" s="163"/>
      <c r="I90" s="163"/>
      <c r="J90" s="163"/>
      <c r="K90" s="163"/>
      <c r="L90" s="163"/>
      <c r="M90" s="163"/>
      <c r="N90" s="43" t="s">
        <v>154</v>
      </c>
      <c r="O90" s="59"/>
      <c r="P90" s="59"/>
      <c r="Q90" s="59"/>
      <c r="R90" s="59"/>
      <c r="S90" s="59"/>
      <c r="T90" s="59"/>
      <c r="U90" s="67"/>
      <c r="V90" s="68" t="str">
        <f t="shared" ca="1" si="2"/>
        <v/>
      </c>
      <c r="W90" s="87"/>
      <c r="X90" s="172"/>
      <c r="Y90" s="163"/>
      <c r="Z90" s="163"/>
    </row>
    <row r="91" spans="1:26" x14ac:dyDescent="0.35">
      <c r="A91" s="164"/>
      <c r="B91" s="167" t="str">
        <f t="shared" ca="1" si="3"/>
        <v/>
      </c>
      <c r="C91" s="162"/>
      <c r="D91" s="162"/>
      <c r="E91" s="162"/>
      <c r="F91" s="169"/>
      <c r="G91" s="169"/>
      <c r="H91" s="162"/>
      <c r="I91" s="162"/>
      <c r="J91" s="162"/>
      <c r="K91" s="162"/>
      <c r="L91" s="162"/>
      <c r="M91" s="162"/>
      <c r="N91" s="43" t="s">
        <v>153</v>
      </c>
      <c r="O91" s="59"/>
      <c r="P91" s="59"/>
      <c r="Q91" s="59"/>
      <c r="R91" s="59"/>
      <c r="S91" s="59"/>
      <c r="T91" s="59"/>
      <c r="U91" s="67"/>
      <c r="V91" s="68" t="str">
        <f t="shared" ca="1" si="2"/>
        <v/>
      </c>
      <c r="W91" s="87"/>
      <c r="X91" s="171"/>
      <c r="Y91" s="162"/>
      <c r="Z91" s="162"/>
    </row>
    <row r="92" spans="1:26" x14ac:dyDescent="0.35">
      <c r="A92" s="165"/>
      <c r="B92" s="168"/>
      <c r="C92" s="163"/>
      <c r="D92" s="163"/>
      <c r="E92" s="163"/>
      <c r="F92" s="170"/>
      <c r="G92" s="170"/>
      <c r="H92" s="163"/>
      <c r="I92" s="163"/>
      <c r="J92" s="163"/>
      <c r="K92" s="163"/>
      <c r="L92" s="163"/>
      <c r="M92" s="163"/>
      <c r="N92" s="43" t="s">
        <v>154</v>
      </c>
      <c r="O92" s="59"/>
      <c r="P92" s="59"/>
      <c r="Q92" s="59"/>
      <c r="R92" s="59"/>
      <c r="S92" s="59"/>
      <c r="T92" s="59"/>
      <c r="U92" s="67"/>
      <c r="V92" s="68" t="str">
        <f t="shared" ca="1" si="2"/>
        <v/>
      </c>
      <c r="W92" s="87"/>
      <c r="X92" s="172"/>
      <c r="Y92" s="163"/>
      <c r="Z92" s="163"/>
    </row>
    <row r="93" spans="1:26" x14ac:dyDescent="0.35">
      <c r="A93" s="164"/>
      <c r="B93" s="167" t="str">
        <f t="shared" ca="1" si="3"/>
        <v/>
      </c>
      <c r="C93" s="162"/>
      <c r="D93" s="162"/>
      <c r="E93" s="162"/>
      <c r="F93" s="169"/>
      <c r="G93" s="169"/>
      <c r="H93" s="162"/>
      <c r="I93" s="162"/>
      <c r="J93" s="162"/>
      <c r="K93" s="162"/>
      <c r="L93" s="162"/>
      <c r="M93" s="162"/>
      <c r="N93" s="43" t="s">
        <v>153</v>
      </c>
      <c r="O93" s="59"/>
      <c r="P93" s="59"/>
      <c r="Q93" s="59"/>
      <c r="R93" s="59"/>
      <c r="S93" s="59"/>
      <c r="T93" s="59"/>
      <c r="U93" s="67"/>
      <c r="V93" s="68" t="str">
        <f t="shared" ca="1" si="2"/>
        <v/>
      </c>
      <c r="W93" s="87"/>
      <c r="X93" s="171"/>
      <c r="Y93" s="162"/>
      <c r="Z93" s="162"/>
    </row>
    <row r="94" spans="1:26" x14ac:dyDescent="0.35">
      <c r="A94" s="165"/>
      <c r="B94" s="168"/>
      <c r="C94" s="163"/>
      <c r="D94" s="163"/>
      <c r="E94" s="163"/>
      <c r="F94" s="170"/>
      <c r="G94" s="170"/>
      <c r="H94" s="163"/>
      <c r="I94" s="163"/>
      <c r="J94" s="163"/>
      <c r="K94" s="163"/>
      <c r="L94" s="163"/>
      <c r="M94" s="163"/>
      <c r="N94" s="43" t="s">
        <v>154</v>
      </c>
      <c r="O94" s="59"/>
      <c r="P94" s="59"/>
      <c r="Q94" s="59"/>
      <c r="R94" s="59"/>
      <c r="S94" s="59"/>
      <c r="T94" s="59"/>
      <c r="U94" s="67"/>
      <c r="V94" s="68" t="str">
        <f t="shared" ca="1" si="2"/>
        <v/>
      </c>
      <c r="W94" s="87"/>
      <c r="X94" s="172"/>
      <c r="Y94" s="163"/>
      <c r="Z94" s="163"/>
    </row>
    <row r="95" spans="1:26" x14ac:dyDescent="0.35">
      <c r="A95" s="164"/>
      <c r="B95" s="167" t="str">
        <f t="shared" ca="1" si="3"/>
        <v/>
      </c>
      <c r="C95" s="162"/>
      <c r="D95" s="162"/>
      <c r="E95" s="162"/>
      <c r="F95" s="169"/>
      <c r="G95" s="169"/>
      <c r="H95" s="162"/>
      <c r="I95" s="162"/>
      <c r="J95" s="162"/>
      <c r="K95" s="162"/>
      <c r="L95" s="162"/>
      <c r="M95" s="162"/>
      <c r="N95" s="43" t="s">
        <v>153</v>
      </c>
      <c r="O95" s="59"/>
      <c r="P95" s="59"/>
      <c r="Q95" s="59"/>
      <c r="R95" s="59"/>
      <c r="S95" s="59"/>
      <c r="T95" s="59"/>
      <c r="U95" s="67"/>
      <c r="V95" s="68" t="str">
        <f t="shared" ca="1" si="2"/>
        <v/>
      </c>
      <c r="W95" s="87"/>
      <c r="X95" s="171"/>
      <c r="Y95" s="162"/>
      <c r="Z95" s="162"/>
    </row>
    <row r="96" spans="1:26" x14ac:dyDescent="0.35">
      <c r="A96" s="165"/>
      <c r="B96" s="168"/>
      <c r="C96" s="163"/>
      <c r="D96" s="163"/>
      <c r="E96" s="163"/>
      <c r="F96" s="170"/>
      <c r="G96" s="170"/>
      <c r="H96" s="163"/>
      <c r="I96" s="163"/>
      <c r="J96" s="163"/>
      <c r="K96" s="163"/>
      <c r="L96" s="163"/>
      <c r="M96" s="163"/>
      <c r="N96" s="43" t="s">
        <v>154</v>
      </c>
      <c r="O96" s="59"/>
      <c r="P96" s="59"/>
      <c r="Q96" s="59"/>
      <c r="R96" s="59"/>
      <c r="S96" s="59"/>
      <c r="T96" s="59"/>
      <c r="U96" s="67"/>
      <c r="V96" s="68" t="str">
        <f t="shared" ca="1" si="2"/>
        <v/>
      </c>
      <c r="W96" s="87"/>
      <c r="X96" s="172"/>
      <c r="Y96" s="163"/>
      <c r="Z96" s="163"/>
    </row>
    <row r="97" spans="1:26" x14ac:dyDescent="0.35">
      <c r="A97" s="164"/>
      <c r="B97" s="167" t="str">
        <f t="shared" ca="1" si="3"/>
        <v/>
      </c>
      <c r="C97" s="162"/>
      <c r="D97" s="162"/>
      <c r="E97" s="162"/>
      <c r="F97" s="169"/>
      <c r="G97" s="169"/>
      <c r="H97" s="162"/>
      <c r="I97" s="162"/>
      <c r="J97" s="162"/>
      <c r="K97" s="162"/>
      <c r="L97" s="162"/>
      <c r="M97" s="162"/>
      <c r="N97" s="43" t="s">
        <v>153</v>
      </c>
      <c r="O97" s="59"/>
      <c r="P97" s="59"/>
      <c r="Q97" s="59"/>
      <c r="R97" s="59"/>
      <c r="S97" s="59"/>
      <c r="T97" s="59"/>
      <c r="U97" s="67"/>
      <c r="V97" s="68" t="str">
        <f t="shared" ca="1" si="2"/>
        <v/>
      </c>
      <c r="W97" s="87"/>
      <c r="X97" s="171"/>
      <c r="Y97" s="162"/>
      <c r="Z97" s="162"/>
    </row>
    <row r="98" spans="1:26" x14ac:dyDescent="0.35">
      <c r="A98" s="165"/>
      <c r="B98" s="168"/>
      <c r="C98" s="163"/>
      <c r="D98" s="163"/>
      <c r="E98" s="163"/>
      <c r="F98" s="170"/>
      <c r="G98" s="170"/>
      <c r="H98" s="163"/>
      <c r="I98" s="163"/>
      <c r="J98" s="163"/>
      <c r="K98" s="163"/>
      <c r="L98" s="163"/>
      <c r="M98" s="163"/>
      <c r="N98" s="43" t="s">
        <v>154</v>
      </c>
      <c r="O98" s="59"/>
      <c r="P98" s="59"/>
      <c r="Q98" s="59"/>
      <c r="R98" s="59"/>
      <c r="S98" s="59"/>
      <c r="T98" s="59"/>
      <c r="U98" s="67"/>
      <c r="V98" s="68" t="str">
        <f t="shared" ca="1" si="2"/>
        <v/>
      </c>
      <c r="W98" s="87"/>
      <c r="X98" s="172"/>
      <c r="Y98" s="163"/>
      <c r="Z98" s="163"/>
    </row>
    <row r="99" spans="1:26" x14ac:dyDescent="0.35">
      <c r="A99" s="164"/>
      <c r="B99" s="167" t="str">
        <f t="shared" ca="1" si="3"/>
        <v/>
      </c>
      <c r="C99" s="162"/>
      <c r="D99" s="162"/>
      <c r="E99" s="162"/>
      <c r="F99" s="169"/>
      <c r="G99" s="169"/>
      <c r="H99" s="162"/>
      <c r="I99" s="162"/>
      <c r="J99" s="162"/>
      <c r="K99" s="162"/>
      <c r="L99" s="162"/>
      <c r="M99" s="162"/>
      <c r="N99" s="43" t="s">
        <v>153</v>
      </c>
      <c r="O99" s="59"/>
      <c r="P99" s="59"/>
      <c r="Q99" s="59"/>
      <c r="R99" s="59"/>
      <c r="S99" s="59"/>
      <c r="T99" s="59"/>
      <c r="U99" s="67"/>
      <c r="V99" s="68" t="str">
        <f t="shared" ca="1" si="2"/>
        <v/>
      </c>
      <c r="W99" s="87"/>
      <c r="X99" s="171"/>
      <c r="Y99" s="162"/>
      <c r="Z99" s="162"/>
    </row>
    <row r="100" spans="1:26" x14ac:dyDescent="0.35">
      <c r="A100" s="165"/>
      <c r="B100" s="168"/>
      <c r="C100" s="163"/>
      <c r="D100" s="163"/>
      <c r="E100" s="163"/>
      <c r="F100" s="170"/>
      <c r="G100" s="170"/>
      <c r="H100" s="163"/>
      <c r="I100" s="163"/>
      <c r="J100" s="163"/>
      <c r="K100" s="163"/>
      <c r="L100" s="163"/>
      <c r="M100" s="163"/>
      <c r="N100" s="43" t="s">
        <v>154</v>
      </c>
      <c r="O100" s="59"/>
      <c r="P100" s="59"/>
      <c r="Q100" s="59"/>
      <c r="R100" s="59"/>
      <c r="S100" s="59"/>
      <c r="T100" s="59"/>
      <c r="U100" s="67"/>
      <c r="V100" s="68" t="str">
        <f t="shared" ca="1" si="2"/>
        <v/>
      </c>
      <c r="W100" s="87"/>
      <c r="X100" s="172"/>
      <c r="Y100" s="163"/>
      <c r="Z100" s="163"/>
    </row>
    <row r="101" spans="1:26" x14ac:dyDescent="0.35">
      <c r="A101" s="164"/>
      <c r="B101" s="167" t="str">
        <f t="shared" ca="1" si="3"/>
        <v/>
      </c>
      <c r="C101" s="162"/>
      <c r="D101" s="162"/>
      <c r="E101" s="162"/>
      <c r="F101" s="169"/>
      <c r="G101" s="169"/>
      <c r="H101" s="162"/>
      <c r="I101" s="162"/>
      <c r="J101" s="162"/>
      <c r="K101" s="162"/>
      <c r="L101" s="162"/>
      <c r="M101" s="162"/>
      <c r="N101" s="43" t="s">
        <v>153</v>
      </c>
      <c r="O101" s="59"/>
      <c r="P101" s="59"/>
      <c r="Q101" s="59"/>
      <c r="R101" s="59"/>
      <c r="S101" s="59"/>
      <c r="T101" s="59"/>
      <c r="U101" s="67"/>
      <c r="V101" s="68" t="str">
        <f t="shared" ca="1" si="2"/>
        <v/>
      </c>
      <c r="W101" s="87"/>
      <c r="X101" s="171"/>
      <c r="Y101" s="162"/>
      <c r="Z101" s="162"/>
    </row>
    <row r="102" spans="1:26" x14ac:dyDescent="0.35">
      <c r="A102" s="165"/>
      <c r="B102" s="168"/>
      <c r="C102" s="163"/>
      <c r="D102" s="163"/>
      <c r="E102" s="163"/>
      <c r="F102" s="170"/>
      <c r="G102" s="170"/>
      <c r="H102" s="163"/>
      <c r="I102" s="163"/>
      <c r="J102" s="163"/>
      <c r="K102" s="163"/>
      <c r="L102" s="163"/>
      <c r="M102" s="163"/>
      <c r="N102" s="43" t="s">
        <v>154</v>
      </c>
      <c r="O102" s="59"/>
      <c r="P102" s="59"/>
      <c r="Q102" s="59"/>
      <c r="R102" s="59"/>
      <c r="S102" s="59"/>
      <c r="T102" s="59"/>
      <c r="U102" s="67"/>
      <c r="V102" s="68" t="str">
        <f t="shared" ca="1" si="2"/>
        <v/>
      </c>
      <c r="W102" s="87"/>
      <c r="X102" s="172"/>
      <c r="Y102" s="163"/>
      <c r="Z102" s="163"/>
    </row>
    <row r="103" spans="1:26" x14ac:dyDescent="0.35">
      <c r="A103" s="164"/>
      <c r="B103" s="167" t="str">
        <f t="shared" ca="1" si="3"/>
        <v/>
      </c>
      <c r="C103" s="162"/>
      <c r="D103" s="162"/>
      <c r="E103" s="162"/>
      <c r="F103" s="169"/>
      <c r="G103" s="169"/>
      <c r="H103" s="162"/>
      <c r="I103" s="162"/>
      <c r="J103" s="162"/>
      <c r="K103" s="162"/>
      <c r="L103" s="162"/>
      <c r="M103" s="162"/>
      <c r="N103" s="43" t="s">
        <v>153</v>
      </c>
      <c r="O103" s="59"/>
      <c r="P103" s="59"/>
      <c r="Q103" s="59"/>
      <c r="R103" s="59"/>
      <c r="S103" s="59"/>
      <c r="T103" s="59"/>
      <c r="U103" s="67"/>
      <c r="V103" s="68" t="str">
        <f t="shared" ca="1" si="2"/>
        <v/>
      </c>
      <c r="W103" s="87"/>
      <c r="X103" s="171"/>
      <c r="Y103" s="162"/>
      <c r="Z103" s="162"/>
    </row>
    <row r="104" spans="1:26" x14ac:dyDescent="0.35">
      <c r="A104" s="165"/>
      <c r="B104" s="168"/>
      <c r="C104" s="163"/>
      <c r="D104" s="163"/>
      <c r="E104" s="163"/>
      <c r="F104" s="170"/>
      <c r="G104" s="170"/>
      <c r="H104" s="163"/>
      <c r="I104" s="163"/>
      <c r="J104" s="163"/>
      <c r="K104" s="163"/>
      <c r="L104" s="163"/>
      <c r="M104" s="163"/>
      <c r="N104" s="43" t="s">
        <v>154</v>
      </c>
      <c r="O104" s="59"/>
      <c r="P104" s="59"/>
      <c r="Q104" s="59"/>
      <c r="R104" s="59"/>
      <c r="S104" s="59"/>
      <c r="T104" s="59"/>
      <c r="U104" s="67"/>
      <c r="V104" s="68" t="str">
        <f t="shared" ca="1" si="2"/>
        <v/>
      </c>
      <c r="W104" s="87"/>
      <c r="X104" s="172"/>
      <c r="Y104" s="163"/>
      <c r="Z104" s="163"/>
    </row>
    <row r="105" spans="1:26" x14ac:dyDescent="0.35">
      <c r="A105" s="164"/>
      <c r="B105" s="167" t="str">
        <f t="shared" ca="1" si="3"/>
        <v/>
      </c>
      <c r="C105" s="162"/>
      <c r="D105" s="162"/>
      <c r="E105" s="162"/>
      <c r="F105" s="169"/>
      <c r="G105" s="169"/>
      <c r="H105" s="162"/>
      <c r="I105" s="162"/>
      <c r="J105" s="162"/>
      <c r="K105" s="162"/>
      <c r="L105" s="162"/>
      <c r="M105" s="162"/>
      <c r="N105" s="43" t="s">
        <v>153</v>
      </c>
      <c r="O105" s="59"/>
      <c r="P105" s="59"/>
      <c r="Q105" s="59"/>
      <c r="R105" s="59"/>
      <c r="S105" s="59"/>
      <c r="T105" s="59"/>
      <c r="U105" s="67"/>
      <c r="V105" s="68" t="str">
        <f t="shared" ca="1" si="2"/>
        <v/>
      </c>
      <c r="W105" s="87"/>
      <c r="X105" s="171"/>
      <c r="Y105" s="162"/>
      <c r="Z105" s="162"/>
    </row>
    <row r="106" spans="1:26" x14ac:dyDescent="0.35">
      <c r="A106" s="165"/>
      <c r="B106" s="168"/>
      <c r="C106" s="163"/>
      <c r="D106" s="163"/>
      <c r="E106" s="163"/>
      <c r="F106" s="170"/>
      <c r="G106" s="170"/>
      <c r="H106" s="163"/>
      <c r="I106" s="163"/>
      <c r="J106" s="163"/>
      <c r="K106" s="163"/>
      <c r="L106" s="163"/>
      <c r="M106" s="163"/>
      <c r="N106" s="43" t="s">
        <v>154</v>
      </c>
      <c r="O106" s="59"/>
      <c r="P106" s="59"/>
      <c r="Q106" s="59"/>
      <c r="R106" s="59"/>
      <c r="S106" s="59"/>
      <c r="T106" s="59"/>
      <c r="U106" s="67"/>
      <c r="V106" s="68" t="str">
        <f t="shared" ca="1" si="2"/>
        <v/>
      </c>
      <c r="W106" s="87"/>
      <c r="X106" s="172"/>
      <c r="Y106" s="163"/>
      <c r="Z106" s="163"/>
    </row>
    <row r="107" spans="1:26" x14ac:dyDescent="0.35">
      <c r="A107" s="164"/>
      <c r="B107" s="167" t="str">
        <f t="shared" ca="1" si="3"/>
        <v/>
      </c>
      <c r="C107" s="162"/>
      <c r="D107" s="162"/>
      <c r="E107" s="162"/>
      <c r="F107" s="169"/>
      <c r="G107" s="169"/>
      <c r="H107" s="162"/>
      <c r="I107" s="162"/>
      <c r="J107" s="162"/>
      <c r="K107" s="162"/>
      <c r="L107" s="162"/>
      <c r="M107" s="162"/>
      <c r="N107" s="43" t="s">
        <v>153</v>
      </c>
      <c r="O107" s="59"/>
      <c r="P107" s="59"/>
      <c r="Q107" s="59"/>
      <c r="R107" s="59"/>
      <c r="S107" s="59"/>
      <c r="T107" s="59"/>
      <c r="U107" s="67"/>
      <c r="V107" s="68" t="str">
        <f t="shared" ca="1" si="2"/>
        <v/>
      </c>
      <c r="W107" s="87"/>
      <c r="X107" s="171"/>
      <c r="Y107" s="162"/>
      <c r="Z107" s="162"/>
    </row>
    <row r="108" spans="1:26" x14ac:dyDescent="0.35">
      <c r="A108" s="165"/>
      <c r="B108" s="168"/>
      <c r="C108" s="163"/>
      <c r="D108" s="163"/>
      <c r="E108" s="163"/>
      <c r="F108" s="170"/>
      <c r="G108" s="170"/>
      <c r="H108" s="163"/>
      <c r="I108" s="163"/>
      <c r="J108" s="163"/>
      <c r="K108" s="163"/>
      <c r="L108" s="163"/>
      <c r="M108" s="163"/>
      <c r="N108" s="43" t="s">
        <v>154</v>
      </c>
      <c r="O108" s="59"/>
      <c r="P108" s="59"/>
      <c r="Q108" s="59"/>
      <c r="R108" s="59"/>
      <c r="S108" s="59"/>
      <c r="T108" s="59"/>
      <c r="U108" s="67"/>
      <c r="V108" s="68" t="str">
        <f t="shared" ca="1" si="2"/>
        <v/>
      </c>
      <c r="W108" s="87"/>
      <c r="X108" s="172"/>
      <c r="Y108" s="163"/>
      <c r="Z108" s="163"/>
    </row>
    <row r="109" spans="1:26" x14ac:dyDescent="0.35">
      <c r="A109" s="164"/>
      <c r="B109" s="167" t="str">
        <f t="shared" ca="1" si="3"/>
        <v/>
      </c>
      <c r="C109" s="162"/>
      <c r="D109" s="162"/>
      <c r="E109" s="162"/>
      <c r="F109" s="169"/>
      <c r="G109" s="169"/>
      <c r="H109" s="162"/>
      <c r="I109" s="162"/>
      <c r="J109" s="162"/>
      <c r="K109" s="162"/>
      <c r="L109" s="162"/>
      <c r="M109" s="162"/>
      <c r="N109" s="43" t="s">
        <v>153</v>
      </c>
      <c r="O109" s="59"/>
      <c r="P109" s="59"/>
      <c r="Q109" s="59"/>
      <c r="R109" s="59"/>
      <c r="S109" s="59"/>
      <c r="T109" s="59"/>
      <c r="U109" s="67"/>
      <c r="V109" s="68" t="str">
        <f t="shared" ca="1" si="2"/>
        <v/>
      </c>
      <c r="W109" s="87"/>
      <c r="X109" s="171"/>
      <c r="Y109" s="162"/>
      <c r="Z109" s="162"/>
    </row>
    <row r="110" spans="1:26" x14ac:dyDescent="0.35">
      <c r="A110" s="165"/>
      <c r="B110" s="168"/>
      <c r="C110" s="163"/>
      <c r="D110" s="163"/>
      <c r="E110" s="163"/>
      <c r="F110" s="170"/>
      <c r="G110" s="170"/>
      <c r="H110" s="163"/>
      <c r="I110" s="163"/>
      <c r="J110" s="163"/>
      <c r="K110" s="163"/>
      <c r="L110" s="163"/>
      <c r="M110" s="163"/>
      <c r="N110" s="43" t="s">
        <v>154</v>
      </c>
      <c r="O110" s="59"/>
      <c r="P110" s="59"/>
      <c r="Q110" s="59"/>
      <c r="R110" s="59"/>
      <c r="S110" s="59"/>
      <c r="T110" s="59"/>
      <c r="U110" s="67"/>
      <c r="V110" s="68" t="str">
        <f t="shared" ca="1" si="2"/>
        <v/>
      </c>
      <c r="W110" s="87"/>
      <c r="X110" s="172"/>
      <c r="Y110" s="163"/>
      <c r="Z110" s="163"/>
    </row>
    <row r="111" spans="1:26" x14ac:dyDescent="0.35">
      <c r="A111" s="164"/>
      <c r="B111" s="167" t="str">
        <f t="shared" ca="1" si="3"/>
        <v/>
      </c>
      <c r="C111" s="162"/>
      <c r="D111" s="162"/>
      <c r="E111" s="162"/>
      <c r="F111" s="169"/>
      <c r="G111" s="169"/>
      <c r="H111" s="162"/>
      <c r="I111" s="162"/>
      <c r="J111" s="162"/>
      <c r="K111" s="162"/>
      <c r="L111" s="162"/>
      <c r="M111" s="162"/>
      <c r="N111" s="43" t="s">
        <v>153</v>
      </c>
      <c r="O111" s="59"/>
      <c r="P111" s="59"/>
      <c r="Q111" s="59"/>
      <c r="R111" s="59"/>
      <c r="S111" s="59"/>
      <c r="T111" s="59"/>
      <c r="U111" s="67"/>
      <c r="V111" s="68" t="str">
        <f t="shared" ca="1" si="2"/>
        <v/>
      </c>
      <c r="W111" s="87"/>
      <c r="X111" s="171"/>
      <c r="Y111" s="162"/>
      <c r="Z111" s="162"/>
    </row>
    <row r="112" spans="1:26" x14ac:dyDescent="0.35">
      <c r="A112" s="165"/>
      <c r="B112" s="168"/>
      <c r="C112" s="163"/>
      <c r="D112" s="163"/>
      <c r="E112" s="163"/>
      <c r="F112" s="170"/>
      <c r="G112" s="170"/>
      <c r="H112" s="163"/>
      <c r="I112" s="163"/>
      <c r="J112" s="163"/>
      <c r="K112" s="163"/>
      <c r="L112" s="163"/>
      <c r="M112" s="163"/>
      <c r="N112" s="43" t="s">
        <v>154</v>
      </c>
      <c r="O112" s="59"/>
      <c r="P112" s="59"/>
      <c r="Q112" s="59"/>
      <c r="R112" s="59"/>
      <c r="S112" s="59"/>
      <c r="T112" s="59"/>
      <c r="U112" s="67"/>
      <c r="V112" s="68" t="str">
        <f t="shared" ca="1" si="2"/>
        <v/>
      </c>
      <c r="W112" s="87"/>
      <c r="X112" s="172"/>
      <c r="Y112" s="163"/>
      <c r="Z112" s="163"/>
    </row>
    <row r="113" spans="1:26" x14ac:dyDescent="0.35">
      <c r="A113" s="164"/>
      <c r="B113" s="167" t="str">
        <f t="shared" ca="1" si="3"/>
        <v/>
      </c>
      <c r="C113" s="162"/>
      <c r="D113" s="162"/>
      <c r="E113" s="162"/>
      <c r="F113" s="169"/>
      <c r="G113" s="169"/>
      <c r="H113" s="162"/>
      <c r="I113" s="162"/>
      <c r="J113" s="162"/>
      <c r="K113" s="162"/>
      <c r="L113" s="162"/>
      <c r="M113" s="162"/>
      <c r="N113" s="43" t="s">
        <v>153</v>
      </c>
      <c r="O113" s="59"/>
      <c r="P113" s="59"/>
      <c r="Q113" s="59"/>
      <c r="R113" s="59"/>
      <c r="S113" s="59"/>
      <c r="T113" s="59"/>
      <c r="U113" s="67"/>
      <c r="V113" s="68" t="str">
        <f t="shared" ca="1" si="2"/>
        <v/>
      </c>
      <c r="W113" s="87"/>
      <c r="X113" s="171"/>
      <c r="Y113" s="162"/>
      <c r="Z113" s="162"/>
    </row>
    <row r="114" spans="1:26" x14ac:dyDescent="0.35">
      <c r="A114" s="165"/>
      <c r="B114" s="168"/>
      <c r="C114" s="163"/>
      <c r="D114" s="163"/>
      <c r="E114" s="163"/>
      <c r="F114" s="170"/>
      <c r="G114" s="170"/>
      <c r="H114" s="163"/>
      <c r="I114" s="163"/>
      <c r="J114" s="163"/>
      <c r="K114" s="163"/>
      <c r="L114" s="163"/>
      <c r="M114" s="163"/>
      <c r="N114" s="43" t="s">
        <v>154</v>
      </c>
      <c r="O114" s="59"/>
      <c r="P114" s="59"/>
      <c r="Q114" s="59"/>
      <c r="R114" s="59"/>
      <c r="S114" s="59"/>
      <c r="T114" s="59"/>
      <c r="U114" s="67"/>
      <c r="V114" s="68" t="str">
        <f t="shared" ca="1" si="2"/>
        <v/>
      </c>
      <c r="W114" s="87"/>
      <c r="X114" s="172"/>
      <c r="Y114" s="163"/>
      <c r="Z114" s="163"/>
    </row>
    <row r="115" spans="1:26" x14ac:dyDescent="0.35">
      <c r="A115" s="164"/>
      <c r="B115" s="167" t="str">
        <f t="shared" ca="1" si="3"/>
        <v/>
      </c>
      <c r="C115" s="162"/>
      <c r="D115" s="162"/>
      <c r="E115" s="162"/>
      <c r="F115" s="169"/>
      <c r="G115" s="169"/>
      <c r="H115" s="162"/>
      <c r="I115" s="162"/>
      <c r="J115" s="162"/>
      <c r="K115" s="162"/>
      <c r="L115" s="162"/>
      <c r="M115" s="162"/>
      <c r="N115" s="43" t="s">
        <v>153</v>
      </c>
      <c r="O115" s="59"/>
      <c r="P115" s="59"/>
      <c r="Q115" s="59"/>
      <c r="R115" s="59"/>
      <c r="S115" s="59"/>
      <c r="T115" s="59"/>
      <c r="U115" s="67"/>
      <c r="V115" s="68" t="str">
        <f t="shared" ca="1" si="2"/>
        <v/>
      </c>
      <c r="W115" s="87"/>
      <c r="X115" s="171"/>
      <c r="Y115" s="162"/>
      <c r="Z115" s="162"/>
    </row>
    <row r="116" spans="1:26" x14ac:dyDescent="0.35">
      <c r="A116" s="165"/>
      <c r="B116" s="168"/>
      <c r="C116" s="163"/>
      <c r="D116" s="163"/>
      <c r="E116" s="163"/>
      <c r="F116" s="170"/>
      <c r="G116" s="170"/>
      <c r="H116" s="163"/>
      <c r="I116" s="163"/>
      <c r="J116" s="163"/>
      <c r="K116" s="163"/>
      <c r="L116" s="163"/>
      <c r="M116" s="163"/>
      <c r="N116" s="43" t="s">
        <v>154</v>
      </c>
      <c r="O116" s="59"/>
      <c r="P116" s="59"/>
      <c r="Q116" s="59"/>
      <c r="R116" s="59"/>
      <c r="S116" s="59"/>
      <c r="T116" s="59"/>
      <c r="U116" s="67"/>
      <c r="V116" s="68" t="str">
        <f t="shared" ca="1" si="2"/>
        <v/>
      </c>
      <c r="W116" s="87"/>
      <c r="X116" s="172"/>
      <c r="Y116" s="163"/>
      <c r="Z116" s="163"/>
    </row>
    <row r="117" spans="1:26" x14ac:dyDescent="0.35">
      <c r="A117" s="164"/>
      <c r="B117" s="167" t="str">
        <f t="shared" ca="1" si="3"/>
        <v/>
      </c>
      <c r="C117" s="162"/>
      <c r="D117" s="162"/>
      <c r="E117" s="162"/>
      <c r="F117" s="169"/>
      <c r="G117" s="169"/>
      <c r="H117" s="162"/>
      <c r="I117" s="162"/>
      <c r="J117" s="162"/>
      <c r="K117" s="162"/>
      <c r="L117" s="162"/>
      <c r="M117" s="162"/>
      <c r="N117" s="43" t="s">
        <v>153</v>
      </c>
      <c r="O117" s="59"/>
      <c r="P117" s="59"/>
      <c r="Q117" s="59"/>
      <c r="R117" s="59"/>
      <c r="S117" s="59"/>
      <c r="T117" s="59"/>
      <c r="U117" s="67"/>
      <c r="V117" s="68" t="str">
        <f t="shared" ca="1" si="2"/>
        <v/>
      </c>
      <c r="W117" s="87"/>
      <c r="X117" s="171"/>
      <c r="Y117" s="162"/>
      <c r="Z117" s="162"/>
    </row>
    <row r="118" spans="1:26" x14ac:dyDescent="0.35">
      <c r="A118" s="165"/>
      <c r="B118" s="168"/>
      <c r="C118" s="163"/>
      <c r="D118" s="163"/>
      <c r="E118" s="163"/>
      <c r="F118" s="170"/>
      <c r="G118" s="170"/>
      <c r="H118" s="163"/>
      <c r="I118" s="163"/>
      <c r="J118" s="163"/>
      <c r="K118" s="163"/>
      <c r="L118" s="163"/>
      <c r="M118" s="163"/>
      <c r="N118" s="43" t="s">
        <v>154</v>
      </c>
      <c r="O118" s="59"/>
      <c r="P118" s="59"/>
      <c r="Q118" s="59"/>
      <c r="R118" s="59"/>
      <c r="S118" s="59"/>
      <c r="T118" s="59"/>
      <c r="U118" s="67"/>
      <c r="V118" s="68" t="str">
        <f t="shared" ca="1" si="2"/>
        <v/>
      </c>
      <c r="W118" s="87"/>
      <c r="X118" s="172"/>
      <c r="Y118" s="163"/>
      <c r="Z118" s="163"/>
    </row>
    <row r="119" spans="1:26" x14ac:dyDescent="0.35">
      <c r="A119" s="164"/>
      <c r="B119" s="167" t="str">
        <f t="shared" ca="1" si="3"/>
        <v/>
      </c>
      <c r="C119" s="162"/>
      <c r="D119" s="162"/>
      <c r="E119" s="162"/>
      <c r="F119" s="169"/>
      <c r="G119" s="169"/>
      <c r="H119" s="162"/>
      <c r="I119" s="162"/>
      <c r="J119" s="162"/>
      <c r="K119" s="162"/>
      <c r="L119" s="162"/>
      <c r="M119" s="162"/>
      <c r="N119" s="43" t="s">
        <v>153</v>
      </c>
      <c r="O119" s="59"/>
      <c r="P119" s="59"/>
      <c r="Q119" s="59"/>
      <c r="R119" s="59"/>
      <c r="S119" s="59"/>
      <c r="T119" s="59"/>
      <c r="U119" s="67"/>
      <c r="V119" s="68" t="str">
        <f t="shared" ca="1" si="2"/>
        <v/>
      </c>
      <c r="W119" s="87"/>
      <c r="X119" s="171"/>
      <c r="Y119" s="162"/>
      <c r="Z119" s="162"/>
    </row>
    <row r="120" spans="1:26" x14ac:dyDescent="0.35">
      <c r="A120" s="165"/>
      <c r="B120" s="168"/>
      <c r="C120" s="163"/>
      <c r="D120" s="163"/>
      <c r="E120" s="163"/>
      <c r="F120" s="170"/>
      <c r="G120" s="170"/>
      <c r="H120" s="163"/>
      <c r="I120" s="163"/>
      <c r="J120" s="163"/>
      <c r="K120" s="163"/>
      <c r="L120" s="163"/>
      <c r="M120" s="163"/>
      <c r="N120" s="43" t="s">
        <v>154</v>
      </c>
      <c r="O120" s="59"/>
      <c r="P120" s="59"/>
      <c r="Q120" s="59"/>
      <c r="R120" s="59"/>
      <c r="S120" s="59"/>
      <c r="T120" s="59"/>
      <c r="U120" s="67"/>
      <c r="V120" s="68" t="str">
        <f t="shared" ca="1" si="2"/>
        <v/>
      </c>
      <c r="W120" s="87"/>
      <c r="X120" s="172"/>
      <c r="Y120" s="163"/>
      <c r="Z120" s="163"/>
    </row>
    <row r="121" spans="1:26" x14ac:dyDescent="0.35">
      <c r="A121" s="164"/>
      <c r="B121" s="167" t="str">
        <f t="shared" ca="1" si="3"/>
        <v/>
      </c>
      <c r="C121" s="162"/>
      <c r="D121" s="162"/>
      <c r="E121" s="162"/>
      <c r="F121" s="169"/>
      <c r="G121" s="169"/>
      <c r="H121" s="162"/>
      <c r="I121" s="162"/>
      <c r="J121" s="162"/>
      <c r="K121" s="162"/>
      <c r="L121" s="162"/>
      <c r="M121" s="162"/>
      <c r="N121" s="43" t="s">
        <v>153</v>
      </c>
      <c r="O121" s="59"/>
      <c r="P121" s="59"/>
      <c r="Q121" s="59"/>
      <c r="R121" s="59"/>
      <c r="S121" s="59"/>
      <c r="T121" s="59"/>
      <c r="U121" s="67"/>
      <c r="V121" s="68" t="str">
        <f t="shared" ca="1" si="2"/>
        <v/>
      </c>
      <c r="W121" s="87"/>
      <c r="X121" s="171"/>
      <c r="Y121" s="162"/>
      <c r="Z121" s="162"/>
    </row>
    <row r="122" spans="1:26" x14ac:dyDescent="0.35">
      <c r="A122" s="165"/>
      <c r="B122" s="168"/>
      <c r="C122" s="163"/>
      <c r="D122" s="163"/>
      <c r="E122" s="163"/>
      <c r="F122" s="170"/>
      <c r="G122" s="170"/>
      <c r="H122" s="163"/>
      <c r="I122" s="163"/>
      <c r="J122" s="163"/>
      <c r="K122" s="163"/>
      <c r="L122" s="163"/>
      <c r="M122" s="163"/>
      <c r="N122" s="43" t="s">
        <v>154</v>
      </c>
      <c r="O122" s="59"/>
      <c r="P122" s="59"/>
      <c r="Q122" s="59"/>
      <c r="R122" s="59"/>
      <c r="S122" s="59"/>
      <c r="T122" s="59"/>
      <c r="U122" s="67"/>
      <c r="V122" s="68" t="str">
        <f t="shared" ca="1" si="2"/>
        <v/>
      </c>
      <c r="W122" s="87"/>
      <c r="X122" s="172"/>
      <c r="Y122" s="163"/>
      <c r="Z122" s="163"/>
    </row>
    <row r="123" spans="1:26" x14ac:dyDescent="0.35">
      <c r="A123" s="164"/>
      <c r="B123" s="167" t="str">
        <f t="shared" ca="1" si="3"/>
        <v/>
      </c>
      <c r="C123" s="162"/>
      <c r="D123" s="162"/>
      <c r="E123" s="162"/>
      <c r="F123" s="169"/>
      <c r="G123" s="169"/>
      <c r="H123" s="162"/>
      <c r="I123" s="162"/>
      <c r="J123" s="162"/>
      <c r="K123" s="162"/>
      <c r="L123" s="162"/>
      <c r="M123" s="162"/>
      <c r="N123" s="43" t="s">
        <v>153</v>
      </c>
      <c r="O123" s="59"/>
      <c r="P123" s="59"/>
      <c r="Q123" s="59"/>
      <c r="R123" s="59"/>
      <c r="S123" s="59"/>
      <c r="T123" s="59"/>
      <c r="U123" s="67"/>
      <c r="V123" s="68" t="str">
        <f t="shared" ca="1" si="2"/>
        <v/>
      </c>
      <c r="W123" s="87"/>
      <c r="X123" s="171"/>
      <c r="Y123" s="162"/>
      <c r="Z123" s="162"/>
    </row>
    <row r="124" spans="1:26" x14ac:dyDescent="0.35">
      <c r="A124" s="165"/>
      <c r="B124" s="168"/>
      <c r="C124" s="163"/>
      <c r="D124" s="163"/>
      <c r="E124" s="163"/>
      <c r="F124" s="170"/>
      <c r="G124" s="170"/>
      <c r="H124" s="163"/>
      <c r="I124" s="163"/>
      <c r="J124" s="163"/>
      <c r="K124" s="163"/>
      <c r="L124" s="163"/>
      <c r="M124" s="163"/>
      <c r="N124" s="43" t="s">
        <v>154</v>
      </c>
      <c r="O124" s="59"/>
      <c r="P124" s="59"/>
      <c r="Q124" s="59"/>
      <c r="R124" s="59"/>
      <c r="S124" s="59"/>
      <c r="T124" s="59"/>
      <c r="U124" s="67"/>
      <c r="V124" s="68" t="str">
        <f t="shared" ca="1" si="2"/>
        <v/>
      </c>
      <c r="W124" s="87"/>
      <c r="X124" s="172"/>
      <c r="Y124" s="163"/>
      <c r="Z124" s="163"/>
    </row>
    <row r="125" spans="1:26" x14ac:dyDescent="0.35">
      <c r="A125" s="164"/>
      <c r="B125" s="167" t="str">
        <f t="shared" ca="1" si="3"/>
        <v/>
      </c>
      <c r="C125" s="162"/>
      <c r="D125" s="162"/>
      <c r="E125" s="162"/>
      <c r="F125" s="169"/>
      <c r="G125" s="169"/>
      <c r="H125" s="162"/>
      <c r="I125" s="162"/>
      <c r="J125" s="162"/>
      <c r="K125" s="162"/>
      <c r="L125" s="162"/>
      <c r="M125" s="162"/>
      <c r="N125" s="43" t="s">
        <v>153</v>
      </c>
      <c r="O125" s="59"/>
      <c r="P125" s="59"/>
      <c r="Q125" s="59"/>
      <c r="R125" s="59"/>
      <c r="S125" s="59"/>
      <c r="T125" s="59"/>
      <c r="U125" s="67"/>
      <c r="V125" s="68" t="str">
        <f t="shared" ca="1" si="2"/>
        <v/>
      </c>
      <c r="W125" s="87"/>
      <c r="X125" s="171"/>
      <c r="Y125" s="162"/>
      <c r="Z125" s="162"/>
    </row>
    <row r="126" spans="1:26" x14ac:dyDescent="0.35">
      <c r="A126" s="165"/>
      <c r="B126" s="168"/>
      <c r="C126" s="163"/>
      <c r="D126" s="163"/>
      <c r="E126" s="163"/>
      <c r="F126" s="170"/>
      <c r="G126" s="170"/>
      <c r="H126" s="163"/>
      <c r="I126" s="163"/>
      <c r="J126" s="163"/>
      <c r="K126" s="163"/>
      <c r="L126" s="163"/>
      <c r="M126" s="163"/>
      <c r="N126" s="43" t="s">
        <v>154</v>
      </c>
      <c r="O126" s="59"/>
      <c r="P126" s="59"/>
      <c r="Q126" s="59"/>
      <c r="R126" s="59"/>
      <c r="S126" s="59"/>
      <c r="T126" s="59"/>
      <c r="U126" s="67"/>
      <c r="V126" s="68" t="str">
        <f t="shared" ca="1" si="2"/>
        <v/>
      </c>
      <c r="W126" s="87"/>
      <c r="X126" s="172"/>
      <c r="Y126" s="163"/>
      <c r="Z126" s="163"/>
    </row>
    <row r="127" spans="1:26" x14ac:dyDescent="0.35">
      <c r="A127" s="164"/>
      <c r="B127" s="167" t="str">
        <f t="shared" ca="1" si="3"/>
        <v/>
      </c>
      <c r="C127" s="162"/>
      <c r="D127" s="162"/>
      <c r="E127" s="162"/>
      <c r="F127" s="169"/>
      <c r="G127" s="169"/>
      <c r="H127" s="162"/>
      <c r="I127" s="162"/>
      <c r="J127" s="162"/>
      <c r="K127" s="162"/>
      <c r="L127" s="162"/>
      <c r="M127" s="162"/>
      <c r="N127" s="43" t="s">
        <v>153</v>
      </c>
      <c r="O127" s="59"/>
      <c r="P127" s="59"/>
      <c r="Q127" s="59"/>
      <c r="R127" s="59"/>
      <c r="S127" s="59"/>
      <c r="T127" s="59"/>
      <c r="U127" s="67"/>
      <c r="V127" s="68" t="str">
        <f t="shared" ca="1" si="2"/>
        <v/>
      </c>
      <c r="W127" s="87"/>
      <c r="X127" s="171"/>
      <c r="Y127" s="162"/>
      <c r="Z127" s="162"/>
    </row>
    <row r="128" spans="1:26" x14ac:dyDescent="0.35">
      <c r="A128" s="165"/>
      <c r="B128" s="168"/>
      <c r="C128" s="163"/>
      <c r="D128" s="163"/>
      <c r="E128" s="163"/>
      <c r="F128" s="170"/>
      <c r="G128" s="170"/>
      <c r="H128" s="163"/>
      <c r="I128" s="163"/>
      <c r="J128" s="163"/>
      <c r="K128" s="163"/>
      <c r="L128" s="163"/>
      <c r="M128" s="163"/>
      <c r="N128" s="43" t="s">
        <v>154</v>
      </c>
      <c r="O128" s="59"/>
      <c r="P128" s="59"/>
      <c r="Q128" s="59"/>
      <c r="R128" s="59"/>
      <c r="S128" s="59"/>
      <c r="T128" s="59"/>
      <c r="U128" s="67"/>
      <c r="V128" s="68" t="str">
        <f t="shared" ca="1" si="2"/>
        <v/>
      </c>
      <c r="W128" s="87"/>
      <c r="X128" s="172"/>
      <c r="Y128" s="163"/>
      <c r="Z128" s="163"/>
    </row>
    <row r="129" spans="1:26" x14ac:dyDescent="0.35">
      <c r="A129" s="164"/>
      <c r="B129" s="167" t="str">
        <f t="shared" ca="1" si="3"/>
        <v/>
      </c>
      <c r="C129" s="162"/>
      <c r="D129" s="162"/>
      <c r="E129" s="162"/>
      <c r="F129" s="169"/>
      <c r="G129" s="169"/>
      <c r="H129" s="162"/>
      <c r="I129" s="162"/>
      <c r="J129" s="162"/>
      <c r="K129" s="162"/>
      <c r="L129" s="162"/>
      <c r="M129" s="162"/>
      <c r="N129" s="43" t="s">
        <v>153</v>
      </c>
      <c r="O129" s="59"/>
      <c r="P129" s="59"/>
      <c r="Q129" s="59"/>
      <c r="R129" s="59"/>
      <c r="S129" s="59"/>
      <c r="T129" s="59"/>
      <c r="U129" s="67"/>
      <c r="V129" s="68" t="str">
        <f t="shared" ca="1" si="2"/>
        <v/>
      </c>
      <c r="W129" s="87"/>
      <c r="X129" s="171"/>
      <c r="Y129" s="162"/>
      <c r="Z129" s="162"/>
    </row>
    <row r="130" spans="1:26" x14ac:dyDescent="0.35">
      <c r="A130" s="165"/>
      <c r="B130" s="168"/>
      <c r="C130" s="163"/>
      <c r="D130" s="163"/>
      <c r="E130" s="163"/>
      <c r="F130" s="170"/>
      <c r="G130" s="170"/>
      <c r="H130" s="163"/>
      <c r="I130" s="163"/>
      <c r="J130" s="163"/>
      <c r="K130" s="163"/>
      <c r="L130" s="163"/>
      <c r="M130" s="163"/>
      <c r="N130" s="43" t="s">
        <v>154</v>
      </c>
      <c r="O130" s="59"/>
      <c r="P130" s="59"/>
      <c r="Q130" s="59"/>
      <c r="R130" s="59"/>
      <c r="S130" s="59"/>
      <c r="T130" s="59"/>
      <c r="U130" s="67"/>
      <c r="V130" s="68" t="str">
        <f t="shared" ca="1" si="2"/>
        <v/>
      </c>
      <c r="W130" s="87"/>
      <c r="X130" s="172"/>
      <c r="Y130" s="163"/>
      <c r="Z130" s="163"/>
    </row>
    <row r="131" spans="1:26" x14ac:dyDescent="0.35">
      <c r="A131" s="164"/>
      <c r="B131" s="167" t="str">
        <f t="shared" ca="1" si="3"/>
        <v/>
      </c>
      <c r="C131" s="162"/>
      <c r="D131" s="162"/>
      <c r="E131" s="162"/>
      <c r="F131" s="169"/>
      <c r="G131" s="169"/>
      <c r="H131" s="162"/>
      <c r="I131" s="162"/>
      <c r="J131" s="162"/>
      <c r="K131" s="162"/>
      <c r="L131" s="162"/>
      <c r="M131" s="162"/>
      <c r="N131" s="43" t="s">
        <v>153</v>
      </c>
      <c r="O131" s="59"/>
      <c r="P131" s="59"/>
      <c r="Q131" s="59"/>
      <c r="R131" s="59"/>
      <c r="S131" s="59"/>
      <c r="T131" s="59"/>
      <c r="U131" s="67"/>
      <c r="V131" s="68" t="str">
        <f t="shared" ref="V131:V194" ca="1" si="4">IF(U131="","",OFFSET(TFacColumn,MATCH(U131,TRefColumn,0)-1,0,1,1))</f>
        <v/>
      </c>
      <c r="W131" s="87"/>
      <c r="X131" s="171"/>
      <c r="Y131" s="162"/>
      <c r="Z131" s="162"/>
    </row>
    <row r="132" spans="1:26" x14ac:dyDescent="0.35">
      <c r="A132" s="165"/>
      <c r="B132" s="168"/>
      <c r="C132" s="163"/>
      <c r="D132" s="163"/>
      <c r="E132" s="163"/>
      <c r="F132" s="170"/>
      <c r="G132" s="170"/>
      <c r="H132" s="163"/>
      <c r="I132" s="163"/>
      <c r="J132" s="163"/>
      <c r="K132" s="163"/>
      <c r="L132" s="163"/>
      <c r="M132" s="163"/>
      <c r="N132" s="43" t="s">
        <v>154</v>
      </c>
      <c r="O132" s="59"/>
      <c r="P132" s="59"/>
      <c r="Q132" s="59"/>
      <c r="R132" s="59"/>
      <c r="S132" s="59"/>
      <c r="T132" s="59"/>
      <c r="U132" s="67"/>
      <c r="V132" s="68" t="str">
        <f t="shared" ca="1" si="4"/>
        <v/>
      </c>
      <c r="W132" s="87"/>
      <c r="X132" s="172"/>
      <c r="Y132" s="163"/>
      <c r="Z132" s="163"/>
    </row>
    <row r="133" spans="1:26" x14ac:dyDescent="0.35">
      <c r="A133" s="164"/>
      <c r="B133" s="167" t="str">
        <f t="shared" ref="B133:B195" ca="1" si="5">IF(A133="","",OFFSET(FacColumn,MATCH(A133,RefColumn,0)-1,0,1,1))</f>
        <v/>
      </c>
      <c r="C133" s="162"/>
      <c r="D133" s="162"/>
      <c r="E133" s="162"/>
      <c r="F133" s="169"/>
      <c r="G133" s="169"/>
      <c r="H133" s="162"/>
      <c r="I133" s="162"/>
      <c r="J133" s="162"/>
      <c r="K133" s="162"/>
      <c r="L133" s="162"/>
      <c r="M133" s="162"/>
      <c r="N133" s="43" t="s">
        <v>153</v>
      </c>
      <c r="O133" s="59"/>
      <c r="P133" s="59"/>
      <c r="Q133" s="59"/>
      <c r="R133" s="59"/>
      <c r="S133" s="59"/>
      <c r="T133" s="59"/>
      <c r="U133" s="67"/>
      <c r="V133" s="68" t="str">
        <f t="shared" ca="1" si="4"/>
        <v/>
      </c>
      <c r="W133" s="87"/>
      <c r="X133" s="171"/>
      <c r="Y133" s="162"/>
      <c r="Z133" s="162"/>
    </row>
    <row r="134" spans="1:26" x14ac:dyDescent="0.35">
      <c r="A134" s="165"/>
      <c r="B134" s="168"/>
      <c r="C134" s="163"/>
      <c r="D134" s="163"/>
      <c r="E134" s="163"/>
      <c r="F134" s="170"/>
      <c r="G134" s="170"/>
      <c r="H134" s="163"/>
      <c r="I134" s="163"/>
      <c r="J134" s="163"/>
      <c r="K134" s="163"/>
      <c r="L134" s="163"/>
      <c r="M134" s="163"/>
      <c r="N134" s="43" t="s">
        <v>154</v>
      </c>
      <c r="O134" s="59"/>
      <c r="P134" s="59"/>
      <c r="Q134" s="59"/>
      <c r="R134" s="59"/>
      <c r="S134" s="59"/>
      <c r="T134" s="59"/>
      <c r="U134" s="67"/>
      <c r="V134" s="68" t="str">
        <f t="shared" ca="1" si="4"/>
        <v/>
      </c>
      <c r="W134" s="87"/>
      <c r="X134" s="172"/>
      <c r="Y134" s="163"/>
      <c r="Z134" s="163"/>
    </row>
    <row r="135" spans="1:26" x14ac:dyDescent="0.35">
      <c r="A135" s="164"/>
      <c r="B135" s="167" t="str">
        <f t="shared" ca="1" si="5"/>
        <v/>
      </c>
      <c r="C135" s="162"/>
      <c r="D135" s="162"/>
      <c r="E135" s="162"/>
      <c r="F135" s="169"/>
      <c r="G135" s="169"/>
      <c r="H135" s="162"/>
      <c r="I135" s="162"/>
      <c r="J135" s="162"/>
      <c r="K135" s="162"/>
      <c r="L135" s="162"/>
      <c r="M135" s="162"/>
      <c r="N135" s="43" t="s">
        <v>153</v>
      </c>
      <c r="O135" s="59"/>
      <c r="P135" s="59"/>
      <c r="Q135" s="59"/>
      <c r="R135" s="59"/>
      <c r="S135" s="59"/>
      <c r="T135" s="59"/>
      <c r="U135" s="67"/>
      <c r="V135" s="68" t="str">
        <f t="shared" ca="1" si="4"/>
        <v/>
      </c>
      <c r="W135" s="87"/>
      <c r="X135" s="171"/>
      <c r="Y135" s="162"/>
      <c r="Z135" s="162"/>
    </row>
    <row r="136" spans="1:26" x14ac:dyDescent="0.35">
      <c r="A136" s="165"/>
      <c r="B136" s="168"/>
      <c r="C136" s="163"/>
      <c r="D136" s="163"/>
      <c r="E136" s="163"/>
      <c r="F136" s="170"/>
      <c r="G136" s="170"/>
      <c r="H136" s="163"/>
      <c r="I136" s="163"/>
      <c r="J136" s="163"/>
      <c r="K136" s="163"/>
      <c r="L136" s="163"/>
      <c r="M136" s="163"/>
      <c r="N136" s="43" t="s">
        <v>154</v>
      </c>
      <c r="O136" s="59"/>
      <c r="P136" s="59"/>
      <c r="Q136" s="59"/>
      <c r="R136" s="59"/>
      <c r="S136" s="59"/>
      <c r="T136" s="59"/>
      <c r="U136" s="67"/>
      <c r="V136" s="68" t="str">
        <f t="shared" ca="1" si="4"/>
        <v/>
      </c>
      <c r="W136" s="87"/>
      <c r="X136" s="172"/>
      <c r="Y136" s="163"/>
      <c r="Z136" s="163"/>
    </row>
    <row r="137" spans="1:26" x14ac:dyDescent="0.35">
      <c r="A137" s="164"/>
      <c r="B137" s="167" t="str">
        <f t="shared" ca="1" si="5"/>
        <v/>
      </c>
      <c r="C137" s="162"/>
      <c r="D137" s="162"/>
      <c r="E137" s="162"/>
      <c r="F137" s="169"/>
      <c r="G137" s="169"/>
      <c r="H137" s="162"/>
      <c r="I137" s="162"/>
      <c r="J137" s="162"/>
      <c r="K137" s="162"/>
      <c r="L137" s="162"/>
      <c r="M137" s="162"/>
      <c r="N137" s="43" t="s">
        <v>153</v>
      </c>
      <c r="O137" s="59"/>
      <c r="P137" s="59"/>
      <c r="Q137" s="59"/>
      <c r="R137" s="59"/>
      <c r="S137" s="59"/>
      <c r="T137" s="59"/>
      <c r="U137" s="67"/>
      <c r="V137" s="68" t="str">
        <f t="shared" ca="1" si="4"/>
        <v/>
      </c>
      <c r="W137" s="87"/>
      <c r="X137" s="171"/>
      <c r="Y137" s="162"/>
      <c r="Z137" s="162"/>
    </row>
    <row r="138" spans="1:26" x14ac:dyDescent="0.35">
      <c r="A138" s="165"/>
      <c r="B138" s="168"/>
      <c r="C138" s="163"/>
      <c r="D138" s="163"/>
      <c r="E138" s="163"/>
      <c r="F138" s="170"/>
      <c r="G138" s="170"/>
      <c r="H138" s="163"/>
      <c r="I138" s="163"/>
      <c r="J138" s="163"/>
      <c r="K138" s="163"/>
      <c r="L138" s="163"/>
      <c r="M138" s="163"/>
      <c r="N138" s="43" t="s">
        <v>154</v>
      </c>
      <c r="O138" s="59"/>
      <c r="P138" s="59"/>
      <c r="Q138" s="59"/>
      <c r="R138" s="59"/>
      <c r="S138" s="59"/>
      <c r="T138" s="59"/>
      <c r="U138" s="67"/>
      <c r="V138" s="68" t="str">
        <f t="shared" ca="1" si="4"/>
        <v/>
      </c>
      <c r="W138" s="87"/>
      <c r="X138" s="172"/>
      <c r="Y138" s="163"/>
      <c r="Z138" s="163"/>
    </row>
    <row r="139" spans="1:26" x14ac:dyDescent="0.35">
      <c r="A139" s="164"/>
      <c r="B139" s="167" t="str">
        <f t="shared" ca="1" si="5"/>
        <v/>
      </c>
      <c r="C139" s="162"/>
      <c r="D139" s="162"/>
      <c r="E139" s="162"/>
      <c r="F139" s="169"/>
      <c r="G139" s="169"/>
      <c r="H139" s="162"/>
      <c r="I139" s="162"/>
      <c r="J139" s="162"/>
      <c r="K139" s="162"/>
      <c r="L139" s="162"/>
      <c r="M139" s="162"/>
      <c r="N139" s="43" t="s">
        <v>153</v>
      </c>
      <c r="O139" s="59"/>
      <c r="P139" s="59"/>
      <c r="Q139" s="59"/>
      <c r="R139" s="59"/>
      <c r="S139" s="59"/>
      <c r="T139" s="59"/>
      <c r="U139" s="67"/>
      <c r="V139" s="68" t="str">
        <f t="shared" ca="1" si="4"/>
        <v/>
      </c>
      <c r="W139" s="87"/>
      <c r="X139" s="171"/>
      <c r="Y139" s="162"/>
      <c r="Z139" s="162"/>
    </row>
    <row r="140" spans="1:26" x14ac:dyDescent="0.35">
      <c r="A140" s="165"/>
      <c r="B140" s="168"/>
      <c r="C140" s="163"/>
      <c r="D140" s="163"/>
      <c r="E140" s="163"/>
      <c r="F140" s="170"/>
      <c r="G140" s="170"/>
      <c r="H140" s="163"/>
      <c r="I140" s="163"/>
      <c r="J140" s="163"/>
      <c r="K140" s="163"/>
      <c r="L140" s="163"/>
      <c r="M140" s="163"/>
      <c r="N140" s="43" t="s">
        <v>154</v>
      </c>
      <c r="O140" s="59"/>
      <c r="P140" s="59"/>
      <c r="Q140" s="59"/>
      <c r="R140" s="59"/>
      <c r="S140" s="59"/>
      <c r="T140" s="59"/>
      <c r="U140" s="67"/>
      <c r="V140" s="68" t="str">
        <f t="shared" ca="1" si="4"/>
        <v/>
      </c>
      <c r="W140" s="87"/>
      <c r="X140" s="172"/>
      <c r="Y140" s="163"/>
      <c r="Z140" s="163"/>
    </row>
    <row r="141" spans="1:26" x14ac:dyDescent="0.35">
      <c r="A141" s="164"/>
      <c r="B141" s="167" t="str">
        <f t="shared" ca="1" si="5"/>
        <v/>
      </c>
      <c r="C141" s="162"/>
      <c r="D141" s="162"/>
      <c r="E141" s="162"/>
      <c r="F141" s="169"/>
      <c r="G141" s="169"/>
      <c r="H141" s="162"/>
      <c r="I141" s="162"/>
      <c r="J141" s="162"/>
      <c r="K141" s="162"/>
      <c r="L141" s="162"/>
      <c r="M141" s="162"/>
      <c r="N141" s="43" t="s">
        <v>153</v>
      </c>
      <c r="O141" s="59"/>
      <c r="P141" s="59"/>
      <c r="Q141" s="59"/>
      <c r="R141" s="59"/>
      <c r="S141" s="59"/>
      <c r="T141" s="59"/>
      <c r="U141" s="67"/>
      <c r="V141" s="68" t="str">
        <f t="shared" ca="1" si="4"/>
        <v/>
      </c>
      <c r="W141" s="87"/>
      <c r="X141" s="171"/>
      <c r="Y141" s="162"/>
      <c r="Z141" s="162"/>
    </row>
    <row r="142" spans="1:26" x14ac:dyDescent="0.35">
      <c r="A142" s="165"/>
      <c r="B142" s="168"/>
      <c r="C142" s="163"/>
      <c r="D142" s="163"/>
      <c r="E142" s="163"/>
      <c r="F142" s="170"/>
      <c r="G142" s="170"/>
      <c r="H142" s="163"/>
      <c r="I142" s="163"/>
      <c r="J142" s="163"/>
      <c r="K142" s="163"/>
      <c r="L142" s="163"/>
      <c r="M142" s="163"/>
      <c r="N142" s="43" t="s">
        <v>154</v>
      </c>
      <c r="O142" s="59"/>
      <c r="P142" s="59"/>
      <c r="Q142" s="59"/>
      <c r="R142" s="59"/>
      <c r="S142" s="59"/>
      <c r="T142" s="59"/>
      <c r="U142" s="67"/>
      <c r="V142" s="68" t="str">
        <f t="shared" ca="1" si="4"/>
        <v/>
      </c>
      <c r="W142" s="87"/>
      <c r="X142" s="172"/>
      <c r="Y142" s="163"/>
      <c r="Z142" s="163"/>
    </row>
    <row r="143" spans="1:26" x14ac:dyDescent="0.35">
      <c r="A143" s="164"/>
      <c r="B143" s="167" t="str">
        <f t="shared" ca="1" si="5"/>
        <v/>
      </c>
      <c r="C143" s="162"/>
      <c r="D143" s="162"/>
      <c r="E143" s="162"/>
      <c r="F143" s="169"/>
      <c r="G143" s="169"/>
      <c r="H143" s="162"/>
      <c r="I143" s="162"/>
      <c r="J143" s="162"/>
      <c r="K143" s="162"/>
      <c r="L143" s="162"/>
      <c r="M143" s="162"/>
      <c r="N143" s="43" t="s">
        <v>153</v>
      </c>
      <c r="O143" s="59"/>
      <c r="P143" s="59"/>
      <c r="Q143" s="59"/>
      <c r="R143" s="59"/>
      <c r="S143" s="59"/>
      <c r="T143" s="59"/>
      <c r="U143" s="67"/>
      <c r="V143" s="68" t="str">
        <f t="shared" ca="1" si="4"/>
        <v/>
      </c>
      <c r="W143" s="87"/>
      <c r="X143" s="171"/>
      <c r="Y143" s="162"/>
      <c r="Z143" s="162"/>
    </row>
    <row r="144" spans="1:26" x14ac:dyDescent="0.35">
      <c r="A144" s="165"/>
      <c r="B144" s="168"/>
      <c r="C144" s="163"/>
      <c r="D144" s="163"/>
      <c r="E144" s="163"/>
      <c r="F144" s="170"/>
      <c r="G144" s="170"/>
      <c r="H144" s="163"/>
      <c r="I144" s="163"/>
      <c r="J144" s="163"/>
      <c r="K144" s="163"/>
      <c r="L144" s="163"/>
      <c r="M144" s="163"/>
      <c r="N144" s="43" t="s">
        <v>154</v>
      </c>
      <c r="O144" s="59"/>
      <c r="P144" s="59"/>
      <c r="Q144" s="59"/>
      <c r="R144" s="59"/>
      <c r="S144" s="59"/>
      <c r="T144" s="59"/>
      <c r="U144" s="67"/>
      <c r="V144" s="68" t="str">
        <f t="shared" ca="1" si="4"/>
        <v/>
      </c>
      <c r="W144" s="87"/>
      <c r="X144" s="172"/>
      <c r="Y144" s="163"/>
      <c r="Z144" s="163"/>
    </row>
    <row r="145" spans="1:26" x14ac:dyDescent="0.35">
      <c r="A145" s="164"/>
      <c r="B145" s="167" t="str">
        <f t="shared" ca="1" si="5"/>
        <v/>
      </c>
      <c r="C145" s="162"/>
      <c r="D145" s="162"/>
      <c r="E145" s="162"/>
      <c r="F145" s="169"/>
      <c r="G145" s="169"/>
      <c r="H145" s="162"/>
      <c r="I145" s="162"/>
      <c r="J145" s="162"/>
      <c r="K145" s="162"/>
      <c r="L145" s="162"/>
      <c r="M145" s="162"/>
      <c r="N145" s="43" t="s">
        <v>153</v>
      </c>
      <c r="O145" s="59"/>
      <c r="P145" s="59"/>
      <c r="Q145" s="59"/>
      <c r="R145" s="59"/>
      <c r="S145" s="59"/>
      <c r="T145" s="59"/>
      <c r="U145" s="67"/>
      <c r="V145" s="68" t="str">
        <f t="shared" ca="1" si="4"/>
        <v/>
      </c>
      <c r="W145" s="87"/>
      <c r="X145" s="171"/>
      <c r="Y145" s="162"/>
      <c r="Z145" s="162"/>
    </row>
    <row r="146" spans="1:26" x14ac:dyDescent="0.35">
      <c r="A146" s="165"/>
      <c r="B146" s="168"/>
      <c r="C146" s="163"/>
      <c r="D146" s="163"/>
      <c r="E146" s="163"/>
      <c r="F146" s="170"/>
      <c r="G146" s="170"/>
      <c r="H146" s="163"/>
      <c r="I146" s="163"/>
      <c r="J146" s="163"/>
      <c r="K146" s="163"/>
      <c r="L146" s="163"/>
      <c r="M146" s="163"/>
      <c r="N146" s="43" t="s">
        <v>154</v>
      </c>
      <c r="O146" s="59"/>
      <c r="P146" s="59"/>
      <c r="Q146" s="59"/>
      <c r="R146" s="59"/>
      <c r="S146" s="59"/>
      <c r="T146" s="59"/>
      <c r="U146" s="67"/>
      <c r="V146" s="68" t="str">
        <f t="shared" ca="1" si="4"/>
        <v/>
      </c>
      <c r="W146" s="87"/>
      <c r="X146" s="172"/>
      <c r="Y146" s="163"/>
      <c r="Z146" s="163"/>
    </row>
    <row r="147" spans="1:26" x14ac:dyDescent="0.35">
      <c r="A147" s="164"/>
      <c r="B147" s="167" t="str">
        <f t="shared" ca="1" si="5"/>
        <v/>
      </c>
      <c r="C147" s="162"/>
      <c r="D147" s="162"/>
      <c r="E147" s="162"/>
      <c r="F147" s="169"/>
      <c r="G147" s="169"/>
      <c r="H147" s="162"/>
      <c r="I147" s="162"/>
      <c r="J147" s="162"/>
      <c r="K147" s="162"/>
      <c r="L147" s="162"/>
      <c r="M147" s="162"/>
      <c r="N147" s="43" t="s">
        <v>153</v>
      </c>
      <c r="O147" s="59"/>
      <c r="P147" s="59"/>
      <c r="Q147" s="59"/>
      <c r="R147" s="59"/>
      <c r="S147" s="59"/>
      <c r="T147" s="59"/>
      <c r="U147" s="67"/>
      <c r="V147" s="68" t="str">
        <f t="shared" ca="1" si="4"/>
        <v/>
      </c>
      <c r="W147" s="87"/>
      <c r="X147" s="171"/>
      <c r="Y147" s="162"/>
      <c r="Z147" s="162"/>
    </row>
    <row r="148" spans="1:26" x14ac:dyDescent="0.35">
      <c r="A148" s="165"/>
      <c r="B148" s="168"/>
      <c r="C148" s="163"/>
      <c r="D148" s="163"/>
      <c r="E148" s="163"/>
      <c r="F148" s="170"/>
      <c r="G148" s="170"/>
      <c r="H148" s="163"/>
      <c r="I148" s="163"/>
      <c r="J148" s="163"/>
      <c r="K148" s="163"/>
      <c r="L148" s="163"/>
      <c r="M148" s="163"/>
      <c r="N148" s="43" t="s">
        <v>154</v>
      </c>
      <c r="O148" s="59"/>
      <c r="P148" s="59"/>
      <c r="Q148" s="59"/>
      <c r="R148" s="59"/>
      <c r="S148" s="59"/>
      <c r="T148" s="59"/>
      <c r="U148" s="67"/>
      <c r="V148" s="68" t="str">
        <f t="shared" ca="1" si="4"/>
        <v/>
      </c>
      <c r="W148" s="87"/>
      <c r="X148" s="172"/>
      <c r="Y148" s="163"/>
      <c r="Z148" s="163"/>
    </row>
    <row r="149" spans="1:26" x14ac:dyDescent="0.35">
      <c r="A149" s="164"/>
      <c r="B149" s="167" t="str">
        <f t="shared" ca="1" si="5"/>
        <v/>
      </c>
      <c r="C149" s="162"/>
      <c r="D149" s="162"/>
      <c r="E149" s="162"/>
      <c r="F149" s="169"/>
      <c r="G149" s="169"/>
      <c r="H149" s="162"/>
      <c r="I149" s="162"/>
      <c r="J149" s="162"/>
      <c r="K149" s="162"/>
      <c r="L149" s="162"/>
      <c r="M149" s="162"/>
      <c r="N149" s="43" t="s">
        <v>153</v>
      </c>
      <c r="O149" s="59"/>
      <c r="P149" s="59"/>
      <c r="Q149" s="59"/>
      <c r="R149" s="59"/>
      <c r="S149" s="59"/>
      <c r="T149" s="59"/>
      <c r="U149" s="67"/>
      <c r="V149" s="68" t="str">
        <f t="shared" ca="1" si="4"/>
        <v/>
      </c>
      <c r="W149" s="87"/>
      <c r="X149" s="171"/>
      <c r="Y149" s="162"/>
      <c r="Z149" s="162"/>
    </row>
    <row r="150" spans="1:26" x14ac:dyDescent="0.35">
      <c r="A150" s="165"/>
      <c r="B150" s="168"/>
      <c r="C150" s="163"/>
      <c r="D150" s="163"/>
      <c r="E150" s="163"/>
      <c r="F150" s="170"/>
      <c r="G150" s="170"/>
      <c r="H150" s="163"/>
      <c r="I150" s="163"/>
      <c r="J150" s="163"/>
      <c r="K150" s="163"/>
      <c r="L150" s="163"/>
      <c r="M150" s="163"/>
      <c r="N150" s="43" t="s">
        <v>154</v>
      </c>
      <c r="O150" s="59"/>
      <c r="P150" s="59"/>
      <c r="Q150" s="59"/>
      <c r="R150" s="59"/>
      <c r="S150" s="59"/>
      <c r="T150" s="59"/>
      <c r="U150" s="67"/>
      <c r="V150" s="68" t="str">
        <f t="shared" ca="1" si="4"/>
        <v/>
      </c>
      <c r="W150" s="87"/>
      <c r="X150" s="172"/>
      <c r="Y150" s="163"/>
      <c r="Z150" s="163"/>
    </row>
    <row r="151" spans="1:26" x14ac:dyDescent="0.35">
      <c r="A151" s="164"/>
      <c r="B151" s="167" t="str">
        <f t="shared" ca="1" si="5"/>
        <v/>
      </c>
      <c r="C151" s="162"/>
      <c r="D151" s="162"/>
      <c r="E151" s="162"/>
      <c r="F151" s="169"/>
      <c r="G151" s="169"/>
      <c r="H151" s="162"/>
      <c r="I151" s="162"/>
      <c r="J151" s="162"/>
      <c r="K151" s="162"/>
      <c r="L151" s="162"/>
      <c r="M151" s="162"/>
      <c r="N151" s="43" t="s">
        <v>153</v>
      </c>
      <c r="O151" s="59"/>
      <c r="P151" s="59"/>
      <c r="Q151" s="59"/>
      <c r="R151" s="59"/>
      <c r="S151" s="59"/>
      <c r="T151" s="59"/>
      <c r="U151" s="67"/>
      <c r="V151" s="68" t="str">
        <f t="shared" ca="1" si="4"/>
        <v/>
      </c>
      <c r="W151" s="87"/>
      <c r="X151" s="171"/>
      <c r="Y151" s="162"/>
      <c r="Z151" s="162"/>
    </row>
    <row r="152" spans="1:26" x14ac:dyDescent="0.35">
      <c r="A152" s="165"/>
      <c r="B152" s="168"/>
      <c r="C152" s="163"/>
      <c r="D152" s="163"/>
      <c r="E152" s="163"/>
      <c r="F152" s="170"/>
      <c r="G152" s="170"/>
      <c r="H152" s="163"/>
      <c r="I152" s="163"/>
      <c r="J152" s="163"/>
      <c r="K152" s="163"/>
      <c r="L152" s="163"/>
      <c r="M152" s="163"/>
      <c r="N152" s="43" t="s">
        <v>154</v>
      </c>
      <c r="O152" s="59"/>
      <c r="P152" s="59"/>
      <c r="Q152" s="59"/>
      <c r="R152" s="59"/>
      <c r="S152" s="59"/>
      <c r="T152" s="59"/>
      <c r="U152" s="67"/>
      <c r="V152" s="68" t="str">
        <f t="shared" ca="1" si="4"/>
        <v/>
      </c>
      <c r="W152" s="87"/>
      <c r="X152" s="172"/>
      <c r="Y152" s="163"/>
      <c r="Z152" s="163"/>
    </row>
    <row r="153" spans="1:26" x14ac:dyDescent="0.35">
      <c r="A153" s="164"/>
      <c r="B153" s="167" t="str">
        <f t="shared" ca="1" si="5"/>
        <v/>
      </c>
      <c r="C153" s="162"/>
      <c r="D153" s="162"/>
      <c r="E153" s="162"/>
      <c r="F153" s="169"/>
      <c r="G153" s="169"/>
      <c r="H153" s="162"/>
      <c r="I153" s="162"/>
      <c r="J153" s="162"/>
      <c r="K153" s="162"/>
      <c r="L153" s="162"/>
      <c r="M153" s="162"/>
      <c r="N153" s="43" t="s">
        <v>153</v>
      </c>
      <c r="O153" s="59"/>
      <c r="P153" s="59"/>
      <c r="Q153" s="59"/>
      <c r="R153" s="59"/>
      <c r="S153" s="59"/>
      <c r="T153" s="59"/>
      <c r="U153" s="67"/>
      <c r="V153" s="68" t="str">
        <f t="shared" ca="1" si="4"/>
        <v/>
      </c>
      <c r="W153" s="87"/>
      <c r="X153" s="171"/>
      <c r="Y153" s="162"/>
      <c r="Z153" s="162"/>
    </row>
    <row r="154" spans="1:26" x14ac:dyDescent="0.35">
      <c r="A154" s="165"/>
      <c r="B154" s="168"/>
      <c r="C154" s="163"/>
      <c r="D154" s="163"/>
      <c r="E154" s="163"/>
      <c r="F154" s="170"/>
      <c r="G154" s="170"/>
      <c r="H154" s="163"/>
      <c r="I154" s="163"/>
      <c r="J154" s="163"/>
      <c r="K154" s="163"/>
      <c r="L154" s="163"/>
      <c r="M154" s="163"/>
      <c r="N154" s="43" t="s">
        <v>154</v>
      </c>
      <c r="O154" s="59"/>
      <c r="P154" s="59"/>
      <c r="Q154" s="59"/>
      <c r="R154" s="59"/>
      <c r="S154" s="59"/>
      <c r="T154" s="59"/>
      <c r="U154" s="67"/>
      <c r="V154" s="68" t="str">
        <f t="shared" ca="1" si="4"/>
        <v/>
      </c>
      <c r="W154" s="87"/>
      <c r="X154" s="172"/>
      <c r="Y154" s="163"/>
      <c r="Z154" s="163"/>
    </row>
    <row r="155" spans="1:26" x14ac:dyDescent="0.35">
      <c r="A155" s="164"/>
      <c r="B155" s="167" t="str">
        <f t="shared" ca="1" si="5"/>
        <v/>
      </c>
      <c r="C155" s="162"/>
      <c r="D155" s="162"/>
      <c r="E155" s="162"/>
      <c r="F155" s="169"/>
      <c r="G155" s="169"/>
      <c r="H155" s="162"/>
      <c r="I155" s="162"/>
      <c r="J155" s="162"/>
      <c r="K155" s="162"/>
      <c r="L155" s="162"/>
      <c r="M155" s="162"/>
      <c r="N155" s="43" t="s">
        <v>153</v>
      </c>
      <c r="O155" s="59"/>
      <c r="P155" s="59"/>
      <c r="Q155" s="59"/>
      <c r="R155" s="59"/>
      <c r="S155" s="59"/>
      <c r="T155" s="59"/>
      <c r="U155" s="67"/>
      <c r="V155" s="68" t="str">
        <f t="shared" ca="1" si="4"/>
        <v/>
      </c>
      <c r="W155" s="87"/>
      <c r="X155" s="171"/>
      <c r="Y155" s="162"/>
      <c r="Z155" s="162"/>
    </row>
    <row r="156" spans="1:26" x14ac:dyDescent="0.35">
      <c r="A156" s="165"/>
      <c r="B156" s="168"/>
      <c r="C156" s="163"/>
      <c r="D156" s="163"/>
      <c r="E156" s="163"/>
      <c r="F156" s="170"/>
      <c r="G156" s="170"/>
      <c r="H156" s="163"/>
      <c r="I156" s="163"/>
      <c r="J156" s="163"/>
      <c r="K156" s="163"/>
      <c r="L156" s="163"/>
      <c r="M156" s="163"/>
      <c r="N156" s="43" t="s">
        <v>154</v>
      </c>
      <c r="O156" s="59"/>
      <c r="P156" s="59"/>
      <c r="Q156" s="59"/>
      <c r="R156" s="59"/>
      <c r="S156" s="59"/>
      <c r="T156" s="59"/>
      <c r="U156" s="67"/>
      <c r="V156" s="68" t="str">
        <f t="shared" ca="1" si="4"/>
        <v/>
      </c>
      <c r="W156" s="87"/>
      <c r="X156" s="172"/>
      <c r="Y156" s="163"/>
      <c r="Z156" s="163"/>
    </row>
    <row r="157" spans="1:26" x14ac:dyDescent="0.35">
      <c r="A157" s="164"/>
      <c r="B157" s="167" t="str">
        <f t="shared" ca="1" si="5"/>
        <v/>
      </c>
      <c r="C157" s="162"/>
      <c r="D157" s="162"/>
      <c r="E157" s="162"/>
      <c r="F157" s="169"/>
      <c r="G157" s="169"/>
      <c r="H157" s="162"/>
      <c r="I157" s="162"/>
      <c r="J157" s="162"/>
      <c r="K157" s="162"/>
      <c r="L157" s="162"/>
      <c r="M157" s="162"/>
      <c r="N157" s="43" t="s">
        <v>153</v>
      </c>
      <c r="O157" s="59"/>
      <c r="P157" s="59"/>
      <c r="Q157" s="59"/>
      <c r="R157" s="59"/>
      <c r="S157" s="59"/>
      <c r="T157" s="59"/>
      <c r="U157" s="67"/>
      <c r="V157" s="68" t="str">
        <f t="shared" ca="1" si="4"/>
        <v/>
      </c>
      <c r="W157" s="87"/>
      <c r="X157" s="171"/>
      <c r="Y157" s="162"/>
      <c r="Z157" s="162"/>
    </row>
    <row r="158" spans="1:26" x14ac:dyDescent="0.35">
      <c r="A158" s="165"/>
      <c r="B158" s="168"/>
      <c r="C158" s="163"/>
      <c r="D158" s="163"/>
      <c r="E158" s="163"/>
      <c r="F158" s="170"/>
      <c r="G158" s="170"/>
      <c r="H158" s="163"/>
      <c r="I158" s="163"/>
      <c r="J158" s="163"/>
      <c r="K158" s="163"/>
      <c r="L158" s="163"/>
      <c r="M158" s="163"/>
      <c r="N158" s="43" t="s">
        <v>154</v>
      </c>
      <c r="O158" s="59"/>
      <c r="P158" s="59"/>
      <c r="Q158" s="59"/>
      <c r="R158" s="59"/>
      <c r="S158" s="59"/>
      <c r="T158" s="59"/>
      <c r="U158" s="67"/>
      <c r="V158" s="68" t="str">
        <f t="shared" ca="1" si="4"/>
        <v/>
      </c>
      <c r="W158" s="87"/>
      <c r="X158" s="172"/>
      <c r="Y158" s="163"/>
      <c r="Z158" s="163"/>
    </row>
    <row r="159" spans="1:26" x14ac:dyDescent="0.35">
      <c r="A159" s="164"/>
      <c r="B159" s="167" t="str">
        <f t="shared" ca="1" si="5"/>
        <v/>
      </c>
      <c r="C159" s="162"/>
      <c r="D159" s="162"/>
      <c r="E159" s="162"/>
      <c r="F159" s="169"/>
      <c r="G159" s="169"/>
      <c r="H159" s="162"/>
      <c r="I159" s="162"/>
      <c r="J159" s="162"/>
      <c r="K159" s="162"/>
      <c r="L159" s="162"/>
      <c r="M159" s="162"/>
      <c r="N159" s="43" t="s">
        <v>153</v>
      </c>
      <c r="O159" s="59"/>
      <c r="P159" s="59"/>
      <c r="Q159" s="59"/>
      <c r="R159" s="59"/>
      <c r="S159" s="59"/>
      <c r="T159" s="59"/>
      <c r="U159" s="67"/>
      <c r="V159" s="68" t="str">
        <f t="shared" ca="1" si="4"/>
        <v/>
      </c>
      <c r="W159" s="87"/>
      <c r="X159" s="171"/>
      <c r="Y159" s="162"/>
      <c r="Z159" s="162"/>
    </row>
    <row r="160" spans="1:26" x14ac:dyDescent="0.35">
      <c r="A160" s="165"/>
      <c r="B160" s="168"/>
      <c r="C160" s="163"/>
      <c r="D160" s="163"/>
      <c r="E160" s="163"/>
      <c r="F160" s="170"/>
      <c r="G160" s="170"/>
      <c r="H160" s="163"/>
      <c r="I160" s="163"/>
      <c r="J160" s="163"/>
      <c r="K160" s="163"/>
      <c r="L160" s="163"/>
      <c r="M160" s="163"/>
      <c r="N160" s="43" t="s">
        <v>154</v>
      </c>
      <c r="O160" s="59"/>
      <c r="P160" s="59"/>
      <c r="Q160" s="59"/>
      <c r="R160" s="59"/>
      <c r="S160" s="59"/>
      <c r="T160" s="59"/>
      <c r="U160" s="67"/>
      <c r="V160" s="68" t="str">
        <f t="shared" ca="1" si="4"/>
        <v/>
      </c>
      <c r="W160" s="87"/>
      <c r="X160" s="172"/>
      <c r="Y160" s="163"/>
      <c r="Z160" s="163"/>
    </row>
    <row r="161" spans="1:26" x14ac:dyDescent="0.35">
      <c r="A161" s="164"/>
      <c r="B161" s="167" t="str">
        <f t="shared" ca="1" si="5"/>
        <v/>
      </c>
      <c r="C161" s="162"/>
      <c r="D161" s="162"/>
      <c r="E161" s="162"/>
      <c r="F161" s="169"/>
      <c r="G161" s="169"/>
      <c r="H161" s="162"/>
      <c r="I161" s="162"/>
      <c r="J161" s="162"/>
      <c r="K161" s="162"/>
      <c r="L161" s="162"/>
      <c r="M161" s="162"/>
      <c r="N161" s="43" t="s">
        <v>153</v>
      </c>
      <c r="O161" s="59"/>
      <c r="P161" s="59"/>
      <c r="Q161" s="59"/>
      <c r="R161" s="59"/>
      <c r="S161" s="59"/>
      <c r="T161" s="59"/>
      <c r="U161" s="67"/>
      <c r="V161" s="68" t="str">
        <f t="shared" ca="1" si="4"/>
        <v/>
      </c>
      <c r="W161" s="87"/>
      <c r="X161" s="171"/>
      <c r="Y161" s="162"/>
      <c r="Z161" s="162"/>
    </row>
    <row r="162" spans="1:26" x14ac:dyDescent="0.35">
      <c r="A162" s="165"/>
      <c r="B162" s="168"/>
      <c r="C162" s="163"/>
      <c r="D162" s="163"/>
      <c r="E162" s="163"/>
      <c r="F162" s="170"/>
      <c r="G162" s="170"/>
      <c r="H162" s="163"/>
      <c r="I162" s="163"/>
      <c r="J162" s="163"/>
      <c r="K162" s="163"/>
      <c r="L162" s="163"/>
      <c r="M162" s="163"/>
      <c r="N162" s="43" t="s">
        <v>154</v>
      </c>
      <c r="O162" s="59"/>
      <c r="P162" s="59"/>
      <c r="Q162" s="59"/>
      <c r="R162" s="59"/>
      <c r="S162" s="59"/>
      <c r="T162" s="59"/>
      <c r="U162" s="67"/>
      <c r="V162" s="68" t="str">
        <f t="shared" ca="1" si="4"/>
        <v/>
      </c>
      <c r="W162" s="87"/>
      <c r="X162" s="172"/>
      <c r="Y162" s="163"/>
      <c r="Z162" s="163"/>
    </row>
    <row r="163" spans="1:26" x14ac:dyDescent="0.35">
      <c r="A163" s="164"/>
      <c r="B163" s="167" t="str">
        <f t="shared" ca="1" si="5"/>
        <v/>
      </c>
      <c r="C163" s="162"/>
      <c r="D163" s="162"/>
      <c r="E163" s="162"/>
      <c r="F163" s="169"/>
      <c r="G163" s="169"/>
      <c r="H163" s="162"/>
      <c r="I163" s="162"/>
      <c r="J163" s="162"/>
      <c r="K163" s="162"/>
      <c r="L163" s="162"/>
      <c r="M163" s="162"/>
      <c r="N163" s="43" t="s">
        <v>153</v>
      </c>
      <c r="O163" s="59"/>
      <c r="P163" s="59"/>
      <c r="Q163" s="59"/>
      <c r="R163" s="59"/>
      <c r="S163" s="59"/>
      <c r="T163" s="59"/>
      <c r="U163" s="67"/>
      <c r="V163" s="68" t="str">
        <f t="shared" ca="1" si="4"/>
        <v/>
      </c>
      <c r="W163" s="87"/>
      <c r="X163" s="171"/>
      <c r="Y163" s="162"/>
      <c r="Z163" s="162"/>
    </row>
    <row r="164" spans="1:26" x14ac:dyDescent="0.35">
      <c r="A164" s="165"/>
      <c r="B164" s="168"/>
      <c r="C164" s="163"/>
      <c r="D164" s="163"/>
      <c r="E164" s="163"/>
      <c r="F164" s="170"/>
      <c r="G164" s="170"/>
      <c r="H164" s="163"/>
      <c r="I164" s="163"/>
      <c r="J164" s="163"/>
      <c r="K164" s="163"/>
      <c r="L164" s="163"/>
      <c r="M164" s="163"/>
      <c r="N164" s="43" t="s">
        <v>154</v>
      </c>
      <c r="O164" s="59"/>
      <c r="P164" s="59"/>
      <c r="Q164" s="59"/>
      <c r="R164" s="59"/>
      <c r="S164" s="59"/>
      <c r="T164" s="59"/>
      <c r="U164" s="67"/>
      <c r="V164" s="68" t="str">
        <f t="shared" ca="1" si="4"/>
        <v/>
      </c>
      <c r="W164" s="87"/>
      <c r="X164" s="172"/>
      <c r="Y164" s="163"/>
      <c r="Z164" s="163"/>
    </row>
    <row r="165" spans="1:26" x14ac:dyDescent="0.35">
      <c r="A165" s="164"/>
      <c r="B165" s="167" t="str">
        <f t="shared" ca="1" si="5"/>
        <v/>
      </c>
      <c r="C165" s="162"/>
      <c r="D165" s="162"/>
      <c r="E165" s="162"/>
      <c r="F165" s="169"/>
      <c r="G165" s="169"/>
      <c r="H165" s="162"/>
      <c r="I165" s="162"/>
      <c r="J165" s="162"/>
      <c r="K165" s="162"/>
      <c r="L165" s="162"/>
      <c r="M165" s="162"/>
      <c r="N165" s="43" t="s">
        <v>153</v>
      </c>
      <c r="O165" s="59"/>
      <c r="P165" s="59"/>
      <c r="Q165" s="59"/>
      <c r="R165" s="59"/>
      <c r="S165" s="59"/>
      <c r="T165" s="59"/>
      <c r="U165" s="67"/>
      <c r="V165" s="68" t="str">
        <f t="shared" ca="1" si="4"/>
        <v/>
      </c>
      <c r="W165" s="87"/>
      <c r="X165" s="171"/>
      <c r="Y165" s="162"/>
      <c r="Z165" s="162"/>
    </row>
    <row r="166" spans="1:26" x14ac:dyDescent="0.35">
      <c r="A166" s="165"/>
      <c r="B166" s="168"/>
      <c r="C166" s="163"/>
      <c r="D166" s="163"/>
      <c r="E166" s="163"/>
      <c r="F166" s="170"/>
      <c r="G166" s="170"/>
      <c r="H166" s="163"/>
      <c r="I166" s="163"/>
      <c r="J166" s="163"/>
      <c r="K166" s="163"/>
      <c r="L166" s="163"/>
      <c r="M166" s="163"/>
      <c r="N166" s="43" t="s">
        <v>154</v>
      </c>
      <c r="O166" s="59"/>
      <c r="P166" s="59"/>
      <c r="Q166" s="59"/>
      <c r="R166" s="59"/>
      <c r="S166" s="59"/>
      <c r="T166" s="59"/>
      <c r="U166" s="67"/>
      <c r="V166" s="68" t="str">
        <f t="shared" ca="1" si="4"/>
        <v/>
      </c>
      <c r="W166" s="87"/>
      <c r="X166" s="172"/>
      <c r="Y166" s="163"/>
      <c r="Z166" s="163"/>
    </row>
    <row r="167" spans="1:26" x14ac:dyDescent="0.35">
      <c r="A167" s="164"/>
      <c r="B167" s="167" t="str">
        <f t="shared" ca="1" si="5"/>
        <v/>
      </c>
      <c r="C167" s="162"/>
      <c r="D167" s="162"/>
      <c r="E167" s="162"/>
      <c r="F167" s="169"/>
      <c r="G167" s="169"/>
      <c r="H167" s="162"/>
      <c r="I167" s="162"/>
      <c r="J167" s="162"/>
      <c r="K167" s="162"/>
      <c r="L167" s="162"/>
      <c r="M167" s="162"/>
      <c r="N167" s="43" t="s">
        <v>153</v>
      </c>
      <c r="O167" s="59"/>
      <c r="P167" s="59"/>
      <c r="Q167" s="59"/>
      <c r="R167" s="59"/>
      <c r="S167" s="59"/>
      <c r="T167" s="59"/>
      <c r="U167" s="67"/>
      <c r="V167" s="68" t="str">
        <f t="shared" ca="1" si="4"/>
        <v/>
      </c>
      <c r="W167" s="87"/>
      <c r="X167" s="171"/>
      <c r="Y167" s="162"/>
      <c r="Z167" s="162"/>
    </row>
    <row r="168" spans="1:26" x14ac:dyDescent="0.35">
      <c r="A168" s="165"/>
      <c r="B168" s="168"/>
      <c r="C168" s="163"/>
      <c r="D168" s="163"/>
      <c r="E168" s="163"/>
      <c r="F168" s="170"/>
      <c r="G168" s="170"/>
      <c r="H168" s="163"/>
      <c r="I168" s="163"/>
      <c r="J168" s="163"/>
      <c r="K168" s="163"/>
      <c r="L168" s="163"/>
      <c r="M168" s="163"/>
      <c r="N168" s="43" t="s">
        <v>154</v>
      </c>
      <c r="O168" s="59"/>
      <c r="P168" s="59"/>
      <c r="Q168" s="59"/>
      <c r="R168" s="59"/>
      <c r="S168" s="59"/>
      <c r="T168" s="59"/>
      <c r="U168" s="67"/>
      <c r="V168" s="68" t="str">
        <f t="shared" ca="1" si="4"/>
        <v/>
      </c>
      <c r="W168" s="87"/>
      <c r="X168" s="172"/>
      <c r="Y168" s="163"/>
      <c r="Z168" s="163"/>
    </row>
    <row r="169" spans="1:26" x14ac:dyDescent="0.35">
      <c r="A169" s="164"/>
      <c r="B169" s="167" t="str">
        <f t="shared" ca="1" si="5"/>
        <v/>
      </c>
      <c r="C169" s="162"/>
      <c r="D169" s="162"/>
      <c r="E169" s="162"/>
      <c r="F169" s="169"/>
      <c r="G169" s="169"/>
      <c r="H169" s="162"/>
      <c r="I169" s="162"/>
      <c r="J169" s="162"/>
      <c r="K169" s="162"/>
      <c r="L169" s="162"/>
      <c r="M169" s="162"/>
      <c r="N169" s="43" t="s">
        <v>153</v>
      </c>
      <c r="O169" s="59"/>
      <c r="P169" s="59"/>
      <c r="Q169" s="59"/>
      <c r="R169" s="59"/>
      <c r="S169" s="59"/>
      <c r="T169" s="59"/>
      <c r="U169" s="67"/>
      <c r="V169" s="68" t="str">
        <f t="shared" ca="1" si="4"/>
        <v/>
      </c>
      <c r="W169" s="87"/>
      <c r="X169" s="171"/>
      <c r="Y169" s="162"/>
      <c r="Z169" s="162"/>
    </row>
    <row r="170" spans="1:26" x14ac:dyDescent="0.35">
      <c r="A170" s="165"/>
      <c r="B170" s="168"/>
      <c r="C170" s="163"/>
      <c r="D170" s="163"/>
      <c r="E170" s="163"/>
      <c r="F170" s="170"/>
      <c r="G170" s="170"/>
      <c r="H170" s="163"/>
      <c r="I170" s="163"/>
      <c r="J170" s="163"/>
      <c r="K170" s="163"/>
      <c r="L170" s="163"/>
      <c r="M170" s="163"/>
      <c r="N170" s="43" t="s">
        <v>154</v>
      </c>
      <c r="O170" s="59"/>
      <c r="P170" s="59"/>
      <c r="Q170" s="59"/>
      <c r="R170" s="59"/>
      <c r="S170" s="59"/>
      <c r="T170" s="59"/>
      <c r="U170" s="67"/>
      <c r="V170" s="68" t="str">
        <f t="shared" ca="1" si="4"/>
        <v/>
      </c>
      <c r="W170" s="87"/>
      <c r="X170" s="172"/>
      <c r="Y170" s="163"/>
      <c r="Z170" s="163"/>
    </row>
    <row r="171" spans="1:26" x14ac:dyDescent="0.35">
      <c r="A171" s="164"/>
      <c r="B171" s="167" t="str">
        <f t="shared" ca="1" si="5"/>
        <v/>
      </c>
      <c r="C171" s="162"/>
      <c r="D171" s="162"/>
      <c r="E171" s="162"/>
      <c r="F171" s="169"/>
      <c r="G171" s="169"/>
      <c r="H171" s="162"/>
      <c r="I171" s="162"/>
      <c r="J171" s="162"/>
      <c r="K171" s="162"/>
      <c r="L171" s="162"/>
      <c r="M171" s="162"/>
      <c r="N171" s="43" t="s">
        <v>153</v>
      </c>
      <c r="O171" s="59"/>
      <c r="P171" s="59"/>
      <c r="Q171" s="59"/>
      <c r="R171" s="59"/>
      <c r="S171" s="59"/>
      <c r="T171" s="59"/>
      <c r="U171" s="67"/>
      <c r="V171" s="68" t="str">
        <f t="shared" ca="1" si="4"/>
        <v/>
      </c>
      <c r="W171" s="87"/>
      <c r="X171" s="171"/>
      <c r="Y171" s="162"/>
      <c r="Z171" s="162"/>
    </row>
    <row r="172" spans="1:26" x14ac:dyDescent="0.35">
      <c r="A172" s="165"/>
      <c r="B172" s="168"/>
      <c r="C172" s="163"/>
      <c r="D172" s="163"/>
      <c r="E172" s="163"/>
      <c r="F172" s="170"/>
      <c r="G172" s="170"/>
      <c r="H172" s="163"/>
      <c r="I172" s="163"/>
      <c r="J172" s="163"/>
      <c r="K172" s="163"/>
      <c r="L172" s="163"/>
      <c r="M172" s="163"/>
      <c r="N172" s="43" t="s">
        <v>154</v>
      </c>
      <c r="O172" s="59"/>
      <c r="P172" s="59"/>
      <c r="Q172" s="59"/>
      <c r="R172" s="59"/>
      <c r="S172" s="59"/>
      <c r="T172" s="59"/>
      <c r="U172" s="67"/>
      <c r="V172" s="68" t="str">
        <f t="shared" ca="1" si="4"/>
        <v/>
      </c>
      <c r="W172" s="87"/>
      <c r="X172" s="172"/>
      <c r="Y172" s="163"/>
      <c r="Z172" s="163"/>
    </row>
    <row r="173" spans="1:26" x14ac:dyDescent="0.35">
      <c r="A173" s="164"/>
      <c r="B173" s="167" t="str">
        <f t="shared" ca="1" si="5"/>
        <v/>
      </c>
      <c r="C173" s="162"/>
      <c r="D173" s="162"/>
      <c r="E173" s="162"/>
      <c r="F173" s="169"/>
      <c r="G173" s="169"/>
      <c r="H173" s="162"/>
      <c r="I173" s="162"/>
      <c r="J173" s="162"/>
      <c r="K173" s="162"/>
      <c r="L173" s="162"/>
      <c r="M173" s="162"/>
      <c r="N173" s="43" t="s">
        <v>153</v>
      </c>
      <c r="O173" s="59"/>
      <c r="P173" s="59"/>
      <c r="Q173" s="59"/>
      <c r="R173" s="59"/>
      <c r="S173" s="59"/>
      <c r="T173" s="59"/>
      <c r="U173" s="67"/>
      <c r="V173" s="68" t="str">
        <f t="shared" ca="1" si="4"/>
        <v/>
      </c>
      <c r="W173" s="87"/>
      <c r="X173" s="171"/>
      <c r="Y173" s="162"/>
      <c r="Z173" s="162"/>
    </row>
    <row r="174" spans="1:26" x14ac:dyDescent="0.35">
      <c r="A174" s="165"/>
      <c r="B174" s="168"/>
      <c r="C174" s="163"/>
      <c r="D174" s="163"/>
      <c r="E174" s="163"/>
      <c r="F174" s="170"/>
      <c r="G174" s="170"/>
      <c r="H174" s="163"/>
      <c r="I174" s="163"/>
      <c r="J174" s="163"/>
      <c r="K174" s="163"/>
      <c r="L174" s="163"/>
      <c r="M174" s="163"/>
      <c r="N174" s="43" t="s">
        <v>154</v>
      </c>
      <c r="O174" s="59"/>
      <c r="P174" s="59"/>
      <c r="Q174" s="59"/>
      <c r="R174" s="59"/>
      <c r="S174" s="59"/>
      <c r="T174" s="59"/>
      <c r="U174" s="67"/>
      <c r="V174" s="68" t="str">
        <f t="shared" ca="1" si="4"/>
        <v/>
      </c>
      <c r="W174" s="87"/>
      <c r="X174" s="172"/>
      <c r="Y174" s="163"/>
      <c r="Z174" s="163"/>
    </row>
    <row r="175" spans="1:26" x14ac:dyDescent="0.35">
      <c r="A175" s="164"/>
      <c r="B175" s="167" t="str">
        <f t="shared" ca="1" si="5"/>
        <v/>
      </c>
      <c r="C175" s="162"/>
      <c r="D175" s="162"/>
      <c r="E175" s="162"/>
      <c r="F175" s="169"/>
      <c r="G175" s="169"/>
      <c r="H175" s="162"/>
      <c r="I175" s="162"/>
      <c r="J175" s="162"/>
      <c r="K175" s="162"/>
      <c r="L175" s="162"/>
      <c r="M175" s="162"/>
      <c r="N175" s="43" t="s">
        <v>153</v>
      </c>
      <c r="O175" s="59"/>
      <c r="P175" s="59"/>
      <c r="Q175" s="59"/>
      <c r="R175" s="59"/>
      <c r="S175" s="59"/>
      <c r="T175" s="59"/>
      <c r="U175" s="67"/>
      <c r="V175" s="68" t="str">
        <f t="shared" ca="1" si="4"/>
        <v/>
      </c>
      <c r="W175" s="87"/>
      <c r="X175" s="171"/>
      <c r="Y175" s="162"/>
      <c r="Z175" s="162"/>
    </row>
    <row r="176" spans="1:26" x14ac:dyDescent="0.35">
      <c r="A176" s="165"/>
      <c r="B176" s="168"/>
      <c r="C176" s="163"/>
      <c r="D176" s="163"/>
      <c r="E176" s="163"/>
      <c r="F176" s="170"/>
      <c r="G176" s="170"/>
      <c r="H176" s="163"/>
      <c r="I176" s="163"/>
      <c r="J176" s="163"/>
      <c r="K176" s="163"/>
      <c r="L176" s="163"/>
      <c r="M176" s="163"/>
      <c r="N176" s="43" t="s">
        <v>154</v>
      </c>
      <c r="O176" s="59"/>
      <c r="P176" s="59"/>
      <c r="Q176" s="59"/>
      <c r="R176" s="59"/>
      <c r="S176" s="59"/>
      <c r="T176" s="59"/>
      <c r="U176" s="67"/>
      <c r="V176" s="68" t="str">
        <f t="shared" ca="1" si="4"/>
        <v/>
      </c>
      <c r="W176" s="87"/>
      <c r="X176" s="172"/>
      <c r="Y176" s="163"/>
      <c r="Z176" s="163"/>
    </row>
    <row r="177" spans="1:26" x14ac:dyDescent="0.35">
      <c r="A177" s="164"/>
      <c r="B177" s="167" t="str">
        <f t="shared" ca="1" si="5"/>
        <v/>
      </c>
      <c r="C177" s="162"/>
      <c r="D177" s="162"/>
      <c r="E177" s="162"/>
      <c r="F177" s="169"/>
      <c r="G177" s="169"/>
      <c r="H177" s="162"/>
      <c r="I177" s="162"/>
      <c r="J177" s="162"/>
      <c r="K177" s="162"/>
      <c r="L177" s="162"/>
      <c r="M177" s="162"/>
      <c r="N177" s="43" t="s">
        <v>153</v>
      </c>
      <c r="O177" s="59"/>
      <c r="P177" s="59"/>
      <c r="Q177" s="59"/>
      <c r="R177" s="59"/>
      <c r="S177" s="59"/>
      <c r="T177" s="59"/>
      <c r="U177" s="67"/>
      <c r="V177" s="68" t="str">
        <f t="shared" ca="1" si="4"/>
        <v/>
      </c>
      <c r="W177" s="87"/>
      <c r="X177" s="171"/>
      <c r="Y177" s="162"/>
      <c r="Z177" s="162"/>
    </row>
    <row r="178" spans="1:26" x14ac:dyDescent="0.35">
      <c r="A178" s="165"/>
      <c r="B178" s="168"/>
      <c r="C178" s="163"/>
      <c r="D178" s="163"/>
      <c r="E178" s="163"/>
      <c r="F178" s="170"/>
      <c r="G178" s="170"/>
      <c r="H178" s="163"/>
      <c r="I178" s="163"/>
      <c r="J178" s="163"/>
      <c r="K178" s="163"/>
      <c r="L178" s="163"/>
      <c r="M178" s="163"/>
      <c r="N178" s="43" t="s">
        <v>154</v>
      </c>
      <c r="O178" s="59"/>
      <c r="P178" s="59"/>
      <c r="Q178" s="59"/>
      <c r="R178" s="59"/>
      <c r="S178" s="59"/>
      <c r="T178" s="59"/>
      <c r="U178" s="67"/>
      <c r="V178" s="68" t="str">
        <f t="shared" ca="1" si="4"/>
        <v/>
      </c>
      <c r="W178" s="87"/>
      <c r="X178" s="172"/>
      <c r="Y178" s="163"/>
      <c r="Z178" s="163"/>
    </row>
    <row r="179" spans="1:26" x14ac:dyDescent="0.35">
      <c r="A179" s="164"/>
      <c r="B179" s="167" t="str">
        <f t="shared" ca="1" si="5"/>
        <v/>
      </c>
      <c r="C179" s="162"/>
      <c r="D179" s="162"/>
      <c r="E179" s="162"/>
      <c r="F179" s="169"/>
      <c r="G179" s="169"/>
      <c r="H179" s="162"/>
      <c r="I179" s="162"/>
      <c r="J179" s="162"/>
      <c r="K179" s="162"/>
      <c r="L179" s="162"/>
      <c r="M179" s="162"/>
      <c r="N179" s="43" t="s">
        <v>153</v>
      </c>
      <c r="O179" s="59"/>
      <c r="P179" s="59"/>
      <c r="Q179" s="59"/>
      <c r="R179" s="59"/>
      <c r="S179" s="59"/>
      <c r="T179" s="59"/>
      <c r="U179" s="67"/>
      <c r="V179" s="68" t="str">
        <f t="shared" ca="1" si="4"/>
        <v/>
      </c>
      <c r="W179" s="87"/>
      <c r="X179" s="171"/>
      <c r="Y179" s="162"/>
      <c r="Z179" s="162"/>
    </row>
    <row r="180" spans="1:26" x14ac:dyDescent="0.35">
      <c r="A180" s="165"/>
      <c r="B180" s="168"/>
      <c r="C180" s="163"/>
      <c r="D180" s="163"/>
      <c r="E180" s="163"/>
      <c r="F180" s="170"/>
      <c r="G180" s="170"/>
      <c r="H180" s="163"/>
      <c r="I180" s="163"/>
      <c r="J180" s="163"/>
      <c r="K180" s="163"/>
      <c r="L180" s="163"/>
      <c r="M180" s="163"/>
      <c r="N180" s="43" t="s">
        <v>154</v>
      </c>
      <c r="O180" s="59"/>
      <c r="P180" s="59"/>
      <c r="Q180" s="59"/>
      <c r="R180" s="59"/>
      <c r="S180" s="59"/>
      <c r="T180" s="59"/>
      <c r="U180" s="67"/>
      <c r="V180" s="68" t="str">
        <f t="shared" ca="1" si="4"/>
        <v/>
      </c>
      <c r="W180" s="87"/>
      <c r="X180" s="172"/>
      <c r="Y180" s="163"/>
      <c r="Z180" s="163"/>
    </row>
    <row r="181" spans="1:26" x14ac:dyDescent="0.35">
      <c r="A181" s="164"/>
      <c r="B181" s="167" t="str">
        <f t="shared" ca="1" si="5"/>
        <v/>
      </c>
      <c r="C181" s="162"/>
      <c r="D181" s="162"/>
      <c r="E181" s="162"/>
      <c r="F181" s="169"/>
      <c r="G181" s="169"/>
      <c r="H181" s="162"/>
      <c r="I181" s="162"/>
      <c r="J181" s="162"/>
      <c r="K181" s="162"/>
      <c r="L181" s="162"/>
      <c r="M181" s="162"/>
      <c r="N181" s="43" t="s">
        <v>153</v>
      </c>
      <c r="O181" s="59"/>
      <c r="P181" s="59"/>
      <c r="Q181" s="59"/>
      <c r="R181" s="59"/>
      <c r="S181" s="59"/>
      <c r="T181" s="59"/>
      <c r="U181" s="67"/>
      <c r="V181" s="68" t="str">
        <f t="shared" ca="1" si="4"/>
        <v/>
      </c>
      <c r="W181" s="87"/>
      <c r="X181" s="171"/>
      <c r="Y181" s="162"/>
      <c r="Z181" s="162"/>
    </row>
    <row r="182" spans="1:26" x14ac:dyDescent="0.35">
      <c r="A182" s="165"/>
      <c r="B182" s="168"/>
      <c r="C182" s="163"/>
      <c r="D182" s="163"/>
      <c r="E182" s="163"/>
      <c r="F182" s="170"/>
      <c r="G182" s="170"/>
      <c r="H182" s="163"/>
      <c r="I182" s="163"/>
      <c r="J182" s="163"/>
      <c r="K182" s="163"/>
      <c r="L182" s="163"/>
      <c r="M182" s="163"/>
      <c r="N182" s="43" t="s">
        <v>154</v>
      </c>
      <c r="O182" s="59"/>
      <c r="P182" s="59"/>
      <c r="Q182" s="59"/>
      <c r="R182" s="59"/>
      <c r="S182" s="59"/>
      <c r="T182" s="59"/>
      <c r="U182" s="67"/>
      <c r="V182" s="68" t="str">
        <f t="shared" ca="1" si="4"/>
        <v/>
      </c>
      <c r="W182" s="87"/>
      <c r="X182" s="172"/>
      <c r="Y182" s="163"/>
      <c r="Z182" s="163"/>
    </row>
    <row r="183" spans="1:26" x14ac:dyDescent="0.35">
      <c r="A183" s="164"/>
      <c r="B183" s="167" t="str">
        <f t="shared" ca="1" si="5"/>
        <v/>
      </c>
      <c r="C183" s="162"/>
      <c r="D183" s="162"/>
      <c r="E183" s="162"/>
      <c r="F183" s="169"/>
      <c r="G183" s="169"/>
      <c r="H183" s="162"/>
      <c r="I183" s="162"/>
      <c r="J183" s="162"/>
      <c r="K183" s="162"/>
      <c r="L183" s="162"/>
      <c r="M183" s="162"/>
      <c r="N183" s="43" t="s">
        <v>153</v>
      </c>
      <c r="O183" s="59"/>
      <c r="P183" s="59"/>
      <c r="Q183" s="59"/>
      <c r="R183" s="59"/>
      <c r="S183" s="59"/>
      <c r="T183" s="59"/>
      <c r="U183" s="67"/>
      <c r="V183" s="68" t="str">
        <f t="shared" ca="1" si="4"/>
        <v/>
      </c>
      <c r="W183" s="87"/>
      <c r="X183" s="171"/>
      <c r="Y183" s="162"/>
      <c r="Z183" s="162"/>
    </row>
    <row r="184" spans="1:26" x14ac:dyDescent="0.35">
      <c r="A184" s="165"/>
      <c r="B184" s="168"/>
      <c r="C184" s="163"/>
      <c r="D184" s="163"/>
      <c r="E184" s="163"/>
      <c r="F184" s="170"/>
      <c r="G184" s="170"/>
      <c r="H184" s="163"/>
      <c r="I184" s="163"/>
      <c r="J184" s="163"/>
      <c r="K184" s="163"/>
      <c r="L184" s="163"/>
      <c r="M184" s="163"/>
      <c r="N184" s="43" t="s">
        <v>154</v>
      </c>
      <c r="O184" s="59"/>
      <c r="P184" s="59"/>
      <c r="Q184" s="59"/>
      <c r="R184" s="59"/>
      <c r="S184" s="59"/>
      <c r="T184" s="59"/>
      <c r="U184" s="67"/>
      <c r="V184" s="68" t="str">
        <f t="shared" ca="1" si="4"/>
        <v/>
      </c>
      <c r="W184" s="87"/>
      <c r="X184" s="172"/>
      <c r="Y184" s="163"/>
      <c r="Z184" s="163"/>
    </row>
    <row r="185" spans="1:26" x14ac:dyDescent="0.35">
      <c r="A185" s="164"/>
      <c r="B185" s="167" t="str">
        <f t="shared" ca="1" si="5"/>
        <v/>
      </c>
      <c r="C185" s="162"/>
      <c r="D185" s="162"/>
      <c r="E185" s="162"/>
      <c r="F185" s="169"/>
      <c r="G185" s="169"/>
      <c r="H185" s="162"/>
      <c r="I185" s="162"/>
      <c r="J185" s="162"/>
      <c r="K185" s="162"/>
      <c r="L185" s="162"/>
      <c r="M185" s="162"/>
      <c r="N185" s="43" t="s">
        <v>153</v>
      </c>
      <c r="O185" s="59"/>
      <c r="P185" s="59"/>
      <c r="Q185" s="59"/>
      <c r="R185" s="59"/>
      <c r="S185" s="59"/>
      <c r="T185" s="59"/>
      <c r="U185" s="67"/>
      <c r="V185" s="68" t="str">
        <f t="shared" ca="1" si="4"/>
        <v/>
      </c>
      <c r="W185" s="87"/>
      <c r="X185" s="171"/>
      <c r="Y185" s="162"/>
      <c r="Z185" s="162"/>
    </row>
    <row r="186" spans="1:26" x14ac:dyDescent="0.35">
      <c r="A186" s="165"/>
      <c r="B186" s="168"/>
      <c r="C186" s="163"/>
      <c r="D186" s="163"/>
      <c r="E186" s="163"/>
      <c r="F186" s="170"/>
      <c r="G186" s="170"/>
      <c r="H186" s="163"/>
      <c r="I186" s="163"/>
      <c r="J186" s="163"/>
      <c r="K186" s="163"/>
      <c r="L186" s="163"/>
      <c r="M186" s="163"/>
      <c r="N186" s="43" t="s">
        <v>154</v>
      </c>
      <c r="O186" s="59"/>
      <c r="P186" s="59"/>
      <c r="Q186" s="59"/>
      <c r="R186" s="59"/>
      <c r="S186" s="59"/>
      <c r="T186" s="59"/>
      <c r="U186" s="67"/>
      <c r="V186" s="68" t="str">
        <f t="shared" ca="1" si="4"/>
        <v/>
      </c>
      <c r="W186" s="87"/>
      <c r="X186" s="172"/>
      <c r="Y186" s="163"/>
      <c r="Z186" s="163"/>
    </row>
    <row r="187" spans="1:26" x14ac:dyDescent="0.35">
      <c r="A187" s="164"/>
      <c r="B187" s="167" t="str">
        <f t="shared" ca="1" si="5"/>
        <v/>
      </c>
      <c r="C187" s="162"/>
      <c r="D187" s="162"/>
      <c r="E187" s="162"/>
      <c r="F187" s="169"/>
      <c r="G187" s="169"/>
      <c r="H187" s="162"/>
      <c r="I187" s="162"/>
      <c r="J187" s="162"/>
      <c r="K187" s="162"/>
      <c r="L187" s="162"/>
      <c r="M187" s="162"/>
      <c r="N187" s="43" t="s">
        <v>153</v>
      </c>
      <c r="O187" s="59"/>
      <c r="P187" s="59"/>
      <c r="Q187" s="59"/>
      <c r="R187" s="59"/>
      <c r="S187" s="59"/>
      <c r="T187" s="59"/>
      <c r="U187" s="67"/>
      <c r="V187" s="68" t="str">
        <f t="shared" ca="1" si="4"/>
        <v/>
      </c>
      <c r="W187" s="87"/>
      <c r="X187" s="171"/>
      <c r="Y187" s="162"/>
      <c r="Z187" s="162"/>
    </row>
    <row r="188" spans="1:26" x14ac:dyDescent="0.35">
      <c r="A188" s="165"/>
      <c r="B188" s="168"/>
      <c r="C188" s="163"/>
      <c r="D188" s="163"/>
      <c r="E188" s="163"/>
      <c r="F188" s="170"/>
      <c r="G188" s="170"/>
      <c r="H188" s="163"/>
      <c r="I188" s="163"/>
      <c r="J188" s="163"/>
      <c r="K188" s="163"/>
      <c r="L188" s="163"/>
      <c r="M188" s="163"/>
      <c r="N188" s="43" t="s">
        <v>154</v>
      </c>
      <c r="O188" s="59"/>
      <c r="P188" s="59"/>
      <c r="Q188" s="59"/>
      <c r="R188" s="59"/>
      <c r="S188" s="59"/>
      <c r="T188" s="59"/>
      <c r="U188" s="67"/>
      <c r="V188" s="68" t="str">
        <f t="shared" ca="1" si="4"/>
        <v/>
      </c>
      <c r="W188" s="87"/>
      <c r="X188" s="172"/>
      <c r="Y188" s="163"/>
      <c r="Z188" s="163"/>
    </row>
    <row r="189" spans="1:26" x14ac:dyDescent="0.35">
      <c r="A189" s="164"/>
      <c r="B189" s="167" t="str">
        <f t="shared" ca="1" si="5"/>
        <v/>
      </c>
      <c r="C189" s="162"/>
      <c r="D189" s="162"/>
      <c r="E189" s="162"/>
      <c r="F189" s="169"/>
      <c r="G189" s="169"/>
      <c r="H189" s="162"/>
      <c r="I189" s="162"/>
      <c r="J189" s="162"/>
      <c r="K189" s="162"/>
      <c r="L189" s="162"/>
      <c r="M189" s="162"/>
      <c r="N189" s="43" t="s">
        <v>153</v>
      </c>
      <c r="O189" s="59"/>
      <c r="P189" s="59"/>
      <c r="Q189" s="59"/>
      <c r="R189" s="59"/>
      <c r="S189" s="59"/>
      <c r="T189" s="59"/>
      <c r="U189" s="67"/>
      <c r="V189" s="68" t="str">
        <f t="shared" ca="1" si="4"/>
        <v/>
      </c>
      <c r="W189" s="87"/>
      <c r="X189" s="171"/>
      <c r="Y189" s="162"/>
      <c r="Z189" s="162"/>
    </row>
    <row r="190" spans="1:26" x14ac:dyDescent="0.35">
      <c r="A190" s="165"/>
      <c r="B190" s="168"/>
      <c r="C190" s="163"/>
      <c r="D190" s="163"/>
      <c r="E190" s="163"/>
      <c r="F190" s="170"/>
      <c r="G190" s="170"/>
      <c r="H190" s="163"/>
      <c r="I190" s="163"/>
      <c r="J190" s="163"/>
      <c r="K190" s="163"/>
      <c r="L190" s="163"/>
      <c r="M190" s="163"/>
      <c r="N190" s="43" t="s">
        <v>154</v>
      </c>
      <c r="O190" s="59"/>
      <c r="P190" s="59"/>
      <c r="Q190" s="59"/>
      <c r="R190" s="59"/>
      <c r="S190" s="59"/>
      <c r="T190" s="59"/>
      <c r="U190" s="67"/>
      <c r="V190" s="68" t="str">
        <f t="shared" ca="1" si="4"/>
        <v/>
      </c>
      <c r="W190" s="87"/>
      <c r="X190" s="172"/>
      <c r="Y190" s="163"/>
      <c r="Z190" s="163"/>
    </row>
    <row r="191" spans="1:26" x14ac:dyDescent="0.35">
      <c r="A191" s="164"/>
      <c r="B191" s="167" t="str">
        <f t="shared" ca="1" si="5"/>
        <v/>
      </c>
      <c r="C191" s="162"/>
      <c r="D191" s="162"/>
      <c r="E191" s="162"/>
      <c r="F191" s="169"/>
      <c r="G191" s="169"/>
      <c r="H191" s="162"/>
      <c r="I191" s="162"/>
      <c r="J191" s="162"/>
      <c r="K191" s="162"/>
      <c r="L191" s="162"/>
      <c r="M191" s="162"/>
      <c r="N191" s="43" t="s">
        <v>153</v>
      </c>
      <c r="O191" s="59"/>
      <c r="P191" s="59"/>
      <c r="Q191" s="59"/>
      <c r="R191" s="59"/>
      <c r="S191" s="59"/>
      <c r="T191" s="59"/>
      <c r="U191" s="67"/>
      <c r="V191" s="68" t="str">
        <f t="shared" ca="1" si="4"/>
        <v/>
      </c>
      <c r="W191" s="87"/>
      <c r="X191" s="171"/>
      <c r="Y191" s="162"/>
      <c r="Z191" s="162"/>
    </row>
    <row r="192" spans="1:26" x14ac:dyDescent="0.35">
      <c r="A192" s="165"/>
      <c r="B192" s="168"/>
      <c r="C192" s="163"/>
      <c r="D192" s="163"/>
      <c r="E192" s="163"/>
      <c r="F192" s="170"/>
      <c r="G192" s="170"/>
      <c r="H192" s="163"/>
      <c r="I192" s="163"/>
      <c r="J192" s="163"/>
      <c r="K192" s="163"/>
      <c r="L192" s="163"/>
      <c r="M192" s="163"/>
      <c r="N192" s="43" t="s">
        <v>154</v>
      </c>
      <c r="O192" s="59"/>
      <c r="P192" s="59"/>
      <c r="Q192" s="59"/>
      <c r="R192" s="59"/>
      <c r="S192" s="59"/>
      <c r="T192" s="59"/>
      <c r="U192" s="67"/>
      <c r="V192" s="68" t="str">
        <f t="shared" ca="1" si="4"/>
        <v/>
      </c>
      <c r="W192" s="87"/>
      <c r="X192" s="172"/>
      <c r="Y192" s="163"/>
      <c r="Z192" s="163"/>
    </row>
    <row r="193" spans="1:26" x14ac:dyDescent="0.35">
      <c r="A193" s="164"/>
      <c r="B193" s="167" t="str">
        <f t="shared" ca="1" si="5"/>
        <v/>
      </c>
      <c r="C193" s="162"/>
      <c r="D193" s="162"/>
      <c r="E193" s="162"/>
      <c r="F193" s="169"/>
      <c r="G193" s="169"/>
      <c r="H193" s="162"/>
      <c r="I193" s="162"/>
      <c r="J193" s="162"/>
      <c r="K193" s="162"/>
      <c r="L193" s="162"/>
      <c r="M193" s="162"/>
      <c r="N193" s="43" t="s">
        <v>153</v>
      </c>
      <c r="O193" s="59"/>
      <c r="P193" s="59"/>
      <c r="Q193" s="59"/>
      <c r="R193" s="59"/>
      <c r="S193" s="59"/>
      <c r="T193" s="59"/>
      <c r="U193" s="67"/>
      <c r="V193" s="68" t="str">
        <f t="shared" ca="1" si="4"/>
        <v/>
      </c>
      <c r="W193" s="87"/>
      <c r="X193" s="171"/>
      <c r="Y193" s="162"/>
      <c r="Z193" s="162"/>
    </row>
    <row r="194" spans="1:26" x14ac:dyDescent="0.35">
      <c r="A194" s="165"/>
      <c r="B194" s="168"/>
      <c r="C194" s="163"/>
      <c r="D194" s="163"/>
      <c r="E194" s="163"/>
      <c r="F194" s="170"/>
      <c r="G194" s="170"/>
      <c r="H194" s="163"/>
      <c r="I194" s="163"/>
      <c r="J194" s="163"/>
      <c r="K194" s="163"/>
      <c r="L194" s="163"/>
      <c r="M194" s="163"/>
      <c r="N194" s="43" t="s">
        <v>154</v>
      </c>
      <c r="O194" s="59"/>
      <c r="P194" s="59"/>
      <c r="Q194" s="59"/>
      <c r="R194" s="59"/>
      <c r="S194" s="59"/>
      <c r="T194" s="59"/>
      <c r="U194" s="67"/>
      <c r="V194" s="68" t="str">
        <f t="shared" ca="1" si="4"/>
        <v/>
      </c>
      <c r="W194" s="87"/>
      <c r="X194" s="172"/>
      <c r="Y194" s="163"/>
      <c r="Z194" s="163"/>
    </row>
    <row r="195" spans="1:26" x14ac:dyDescent="0.35">
      <c r="A195" s="164"/>
      <c r="B195" s="167" t="str">
        <f t="shared" ca="1" si="5"/>
        <v/>
      </c>
      <c r="C195" s="162"/>
      <c r="D195" s="162"/>
      <c r="E195" s="162"/>
      <c r="F195" s="169"/>
      <c r="G195" s="169"/>
      <c r="H195" s="162"/>
      <c r="I195" s="162"/>
      <c r="J195" s="162"/>
      <c r="K195" s="162"/>
      <c r="L195" s="162"/>
      <c r="M195" s="162"/>
      <c r="N195" s="43" t="s">
        <v>153</v>
      </c>
      <c r="O195" s="59"/>
      <c r="P195" s="59"/>
      <c r="Q195" s="59"/>
      <c r="R195" s="59"/>
      <c r="S195" s="59"/>
      <c r="T195" s="59"/>
      <c r="U195" s="67"/>
      <c r="V195" s="68" t="str">
        <f t="shared" ref="V195:V258" ca="1" si="6">IF(U195="","",OFFSET(TFacColumn,MATCH(U195,TRefColumn,0)-1,0,1,1))</f>
        <v/>
      </c>
      <c r="W195" s="87"/>
      <c r="X195" s="171"/>
      <c r="Y195" s="162"/>
      <c r="Z195" s="162"/>
    </row>
    <row r="196" spans="1:26" x14ac:dyDescent="0.35">
      <c r="A196" s="165"/>
      <c r="B196" s="168"/>
      <c r="C196" s="163"/>
      <c r="D196" s="163"/>
      <c r="E196" s="163"/>
      <c r="F196" s="170"/>
      <c r="G196" s="170"/>
      <c r="H196" s="163"/>
      <c r="I196" s="163"/>
      <c r="J196" s="163"/>
      <c r="K196" s="163"/>
      <c r="L196" s="163"/>
      <c r="M196" s="163"/>
      <c r="N196" s="43" t="s">
        <v>154</v>
      </c>
      <c r="O196" s="59"/>
      <c r="P196" s="59"/>
      <c r="Q196" s="59"/>
      <c r="R196" s="59"/>
      <c r="S196" s="59"/>
      <c r="T196" s="59"/>
      <c r="U196" s="67"/>
      <c r="V196" s="68" t="str">
        <f t="shared" ca="1" si="6"/>
        <v/>
      </c>
      <c r="W196" s="87"/>
      <c r="X196" s="172"/>
      <c r="Y196" s="163"/>
      <c r="Z196" s="163"/>
    </row>
    <row r="197" spans="1:26" x14ac:dyDescent="0.35">
      <c r="A197" s="164"/>
      <c r="B197" s="167" t="str">
        <f t="shared" ref="B197:B259" ca="1" si="7">IF(A197="","",OFFSET(FacColumn,MATCH(A197,RefColumn,0)-1,0,1,1))</f>
        <v/>
      </c>
      <c r="C197" s="162"/>
      <c r="D197" s="162"/>
      <c r="E197" s="162"/>
      <c r="F197" s="169"/>
      <c r="G197" s="169"/>
      <c r="H197" s="162"/>
      <c r="I197" s="162"/>
      <c r="J197" s="162"/>
      <c r="K197" s="162"/>
      <c r="L197" s="162"/>
      <c r="M197" s="162"/>
      <c r="N197" s="43" t="s">
        <v>153</v>
      </c>
      <c r="O197" s="59"/>
      <c r="P197" s="59"/>
      <c r="Q197" s="59"/>
      <c r="R197" s="59"/>
      <c r="S197" s="59"/>
      <c r="T197" s="59"/>
      <c r="U197" s="67"/>
      <c r="V197" s="68" t="str">
        <f t="shared" ca="1" si="6"/>
        <v/>
      </c>
      <c r="W197" s="87"/>
      <c r="X197" s="171"/>
      <c r="Y197" s="162"/>
      <c r="Z197" s="162"/>
    </row>
    <row r="198" spans="1:26" x14ac:dyDescent="0.35">
      <c r="A198" s="165"/>
      <c r="B198" s="168"/>
      <c r="C198" s="163"/>
      <c r="D198" s="163"/>
      <c r="E198" s="163"/>
      <c r="F198" s="170"/>
      <c r="G198" s="170"/>
      <c r="H198" s="163"/>
      <c r="I198" s="163"/>
      <c r="J198" s="163"/>
      <c r="K198" s="163"/>
      <c r="L198" s="163"/>
      <c r="M198" s="163"/>
      <c r="N198" s="43" t="s">
        <v>154</v>
      </c>
      <c r="O198" s="59"/>
      <c r="P198" s="59"/>
      <c r="Q198" s="59"/>
      <c r="R198" s="59"/>
      <c r="S198" s="59"/>
      <c r="T198" s="59"/>
      <c r="U198" s="67"/>
      <c r="V198" s="68" t="str">
        <f t="shared" ca="1" si="6"/>
        <v/>
      </c>
      <c r="W198" s="87"/>
      <c r="X198" s="172"/>
      <c r="Y198" s="163"/>
      <c r="Z198" s="163"/>
    </row>
    <row r="199" spans="1:26" x14ac:dyDescent="0.35">
      <c r="A199" s="164"/>
      <c r="B199" s="167" t="str">
        <f t="shared" ca="1" si="7"/>
        <v/>
      </c>
      <c r="C199" s="162"/>
      <c r="D199" s="162"/>
      <c r="E199" s="162"/>
      <c r="F199" s="169"/>
      <c r="G199" s="169"/>
      <c r="H199" s="162"/>
      <c r="I199" s="162"/>
      <c r="J199" s="162"/>
      <c r="K199" s="162"/>
      <c r="L199" s="162"/>
      <c r="M199" s="162"/>
      <c r="N199" s="43" t="s">
        <v>153</v>
      </c>
      <c r="O199" s="59"/>
      <c r="P199" s="59"/>
      <c r="Q199" s="59"/>
      <c r="R199" s="59"/>
      <c r="S199" s="59"/>
      <c r="T199" s="59"/>
      <c r="U199" s="67"/>
      <c r="V199" s="68" t="str">
        <f t="shared" ca="1" si="6"/>
        <v/>
      </c>
      <c r="W199" s="87"/>
      <c r="X199" s="171"/>
      <c r="Y199" s="162"/>
      <c r="Z199" s="162"/>
    </row>
    <row r="200" spans="1:26" x14ac:dyDescent="0.35">
      <c r="A200" s="165"/>
      <c r="B200" s="168"/>
      <c r="C200" s="163"/>
      <c r="D200" s="163"/>
      <c r="E200" s="163"/>
      <c r="F200" s="170"/>
      <c r="G200" s="170"/>
      <c r="H200" s="163"/>
      <c r="I200" s="163"/>
      <c r="J200" s="163"/>
      <c r="K200" s="163"/>
      <c r="L200" s="163"/>
      <c r="M200" s="163"/>
      <c r="N200" s="43" t="s">
        <v>154</v>
      </c>
      <c r="O200" s="59"/>
      <c r="P200" s="59"/>
      <c r="Q200" s="59"/>
      <c r="R200" s="59"/>
      <c r="S200" s="59"/>
      <c r="T200" s="59"/>
      <c r="U200" s="67"/>
      <c r="V200" s="68" t="str">
        <f t="shared" ca="1" si="6"/>
        <v/>
      </c>
      <c r="W200" s="87"/>
      <c r="X200" s="172"/>
      <c r="Y200" s="163"/>
      <c r="Z200" s="163"/>
    </row>
    <row r="201" spans="1:26" x14ac:dyDescent="0.35">
      <c r="A201" s="164"/>
      <c r="B201" s="167" t="str">
        <f t="shared" ca="1" si="7"/>
        <v/>
      </c>
      <c r="C201" s="162"/>
      <c r="D201" s="162"/>
      <c r="E201" s="162"/>
      <c r="F201" s="169"/>
      <c r="G201" s="169"/>
      <c r="H201" s="162"/>
      <c r="I201" s="162"/>
      <c r="J201" s="162"/>
      <c r="K201" s="162"/>
      <c r="L201" s="162"/>
      <c r="M201" s="162"/>
      <c r="N201" s="43" t="s">
        <v>153</v>
      </c>
      <c r="O201" s="59"/>
      <c r="P201" s="59"/>
      <c r="Q201" s="59"/>
      <c r="R201" s="59"/>
      <c r="S201" s="59"/>
      <c r="T201" s="59"/>
      <c r="U201" s="67"/>
      <c r="V201" s="68" t="str">
        <f t="shared" ca="1" si="6"/>
        <v/>
      </c>
      <c r="W201" s="87"/>
      <c r="X201" s="171"/>
      <c r="Y201" s="162"/>
      <c r="Z201" s="162"/>
    </row>
    <row r="202" spans="1:26" x14ac:dyDescent="0.35">
      <c r="A202" s="165"/>
      <c r="B202" s="168"/>
      <c r="C202" s="163"/>
      <c r="D202" s="163"/>
      <c r="E202" s="163"/>
      <c r="F202" s="170"/>
      <c r="G202" s="170"/>
      <c r="H202" s="163"/>
      <c r="I202" s="163"/>
      <c r="J202" s="163"/>
      <c r="K202" s="163"/>
      <c r="L202" s="163"/>
      <c r="M202" s="163"/>
      <c r="N202" s="43" t="s">
        <v>154</v>
      </c>
      <c r="O202" s="59"/>
      <c r="P202" s="59"/>
      <c r="Q202" s="59"/>
      <c r="R202" s="59"/>
      <c r="S202" s="59"/>
      <c r="T202" s="59"/>
      <c r="U202" s="67"/>
      <c r="V202" s="68" t="str">
        <f t="shared" ca="1" si="6"/>
        <v/>
      </c>
      <c r="W202" s="87"/>
      <c r="X202" s="172"/>
      <c r="Y202" s="163"/>
      <c r="Z202" s="163"/>
    </row>
    <row r="203" spans="1:26" x14ac:dyDescent="0.35">
      <c r="A203" s="164"/>
      <c r="B203" s="167" t="str">
        <f t="shared" ca="1" si="7"/>
        <v/>
      </c>
      <c r="C203" s="162"/>
      <c r="D203" s="162"/>
      <c r="E203" s="162"/>
      <c r="F203" s="169"/>
      <c r="G203" s="169"/>
      <c r="H203" s="162"/>
      <c r="I203" s="162"/>
      <c r="J203" s="162"/>
      <c r="K203" s="162"/>
      <c r="L203" s="162"/>
      <c r="M203" s="162"/>
      <c r="N203" s="43" t="s">
        <v>153</v>
      </c>
      <c r="O203" s="59"/>
      <c r="P203" s="59"/>
      <c r="Q203" s="59"/>
      <c r="R203" s="59"/>
      <c r="S203" s="59"/>
      <c r="T203" s="59"/>
      <c r="U203" s="67"/>
      <c r="V203" s="68" t="str">
        <f t="shared" ca="1" si="6"/>
        <v/>
      </c>
      <c r="W203" s="87"/>
      <c r="X203" s="171"/>
      <c r="Y203" s="162"/>
      <c r="Z203" s="162"/>
    </row>
    <row r="204" spans="1:26" x14ac:dyDescent="0.35">
      <c r="A204" s="165"/>
      <c r="B204" s="168"/>
      <c r="C204" s="163"/>
      <c r="D204" s="163"/>
      <c r="E204" s="163"/>
      <c r="F204" s="170"/>
      <c r="G204" s="170"/>
      <c r="H204" s="163"/>
      <c r="I204" s="163"/>
      <c r="J204" s="163"/>
      <c r="K204" s="163"/>
      <c r="L204" s="163"/>
      <c r="M204" s="163"/>
      <c r="N204" s="43" t="s">
        <v>154</v>
      </c>
      <c r="O204" s="59"/>
      <c r="P204" s="59"/>
      <c r="Q204" s="59"/>
      <c r="R204" s="59"/>
      <c r="S204" s="59"/>
      <c r="T204" s="59"/>
      <c r="U204" s="67"/>
      <c r="V204" s="68" t="str">
        <f t="shared" ca="1" si="6"/>
        <v/>
      </c>
      <c r="W204" s="87"/>
      <c r="X204" s="172"/>
      <c r="Y204" s="163"/>
      <c r="Z204" s="163"/>
    </row>
    <row r="205" spans="1:26" x14ac:dyDescent="0.35">
      <c r="A205" s="164"/>
      <c r="B205" s="167" t="str">
        <f t="shared" ca="1" si="7"/>
        <v/>
      </c>
      <c r="C205" s="162"/>
      <c r="D205" s="162"/>
      <c r="E205" s="162"/>
      <c r="F205" s="169"/>
      <c r="G205" s="169"/>
      <c r="H205" s="162"/>
      <c r="I205" s="162"/>
      <c r="J205" s="162"/>
      <c r="K205" s="162"/>
      <c r="L205" s="162"/>
      <c r="M205" s="162"/>
      <c r="N205" s="43" t="s">
        <v>153</v>
      </c>
      <c r="O205" s="59"/>
      <c r="P205" s="59"/>
      <c r="Q205" s="59"/>
      <c r="R205" s="59"/>
      <c r="S205" s="59"/>
      <c r="T205" s="59"/>
      <c r="U205" s="67"/>
      <c r="V205" s="68" t="str">
        <f t="shared" ca="1" si="6"/>
        <v/>
      </c>
      <c r="W205" s="87"/>
      <c r="X205" s="171"/>
      <c r="Y205" s="162"/>
      <c r="Z205" s="162"/>
    </row>
    <row r="206" spans="1:26" x14ac:dyDescent="0.35">
      <c r="A206" s="165"/>
      <c r="B206" s="168"/>
      <c r="C206" s="163"/>
      <c r="D206" s="163"/>
      <c r="E206" s="163"/>
      <c r="F206" s="170"/>
      <c r="G206" s="170"/>
      <c r="H206" s="163"/>
      <c r="I206" s="163"/>
      <c r="J206" s="163"/>
      <c r="K206" s="163"/>
      <c r="L206" s="163"/>
      <c r="M206" s="163"/>
      <c r="N206" s="43" t="s">
        <v>154</v>
      </c>
      <c r="O206" s="59"/>
      <c r="P206" s="59"/>
      <c r="Q206" s="59"/>
      <c r="R206" s="59"/>
      <c r="S206" s="59"/>
      <c r="T206" s="59"/>
      <c r="U206" s="67"/>
      <c r="V206" s="68" t="str">
        <f t="shared" ca="1" si="6"/>
        <v/>
      </c>
      <c r="W206" s="87"/>
      <c r="X206" s="172"/>
      <c r="Y206" s="163"/>
      <c r="Z206" s="163"/>
    </row>
    <row r="207" spans="1:26" x14ac:dyDescent="0.35">
      <c r="A207" s="164"/>
      <c r="B207" s="167" t="str">
        <f t="shared" ca="1" si="7"/>
        <v/>
      </c>
      <c r="C207" s="162"/>
      <c r="D207" s="162"/>
      <c r="E207" s="162"/>
      <c r="F207" s="169"/>
      <c r="G207" s="169"/>
      <c r="H207" s="162"/>
      <c r="I207" s="162"/>
      <c r="J207" s="162"/>
      <c r="K207" s="162"/>
      <c r="L207" s="162"/>
      <c r="M207" s="162"/>
      <c r="N207" s="43" t="s">
        <v>153</v>
      </c>
      <c r="O207" s="59"/>
      <c r="P207" s="59"/>
      <c r="Q207" s="59"/>
      <c r="R207" s="59"/>
      <c r="S207" s="59"/>
      <c r="T207" s="59"/>
      <c r="U207" s="67"/>
      <c r="V207" s="68" t="str">
        <f t="shared" ca="1" si="6"/>
        <v/>
      </c>
      <c r="W207" s="87"/>
      <c r="X207" s="171"/>
      <c r="Y207" s="162"/>
      <c r="Z207" s="162"/>
    </row>
    <row r="208" spans="1:26" x14ac:dyDescent="0.35">
      <c r="A208" s="165"/>
      <c r="B208" s="168"/>
      <c r="C208" s="163"/>
      <c r="D208" s="163"/>
      <c r="E208" s="163"/>
      <c r="F208" s="170"/>
      <c r="G208" s="170"/>
      <c r="H208" s="163"/>
      <c r="I208" s="163"/>
      <c r="J208" s="163"/>
      <c r="K208" s="163"/>
      <c r="L208" s="163"/>
      <c r="M208" s="163"/>
      <c r="N208" s="43" t="s">
        <v>154</v>
      </c>
      <c r="O208" s="59"/>
      <c r="P208" s="59"/>
      <c r="Q208" s="59"/>
      <c r="R208" s="59"/>
      <c r="S208" s="59"/>
      <c r="T208" s="59"/>
      <c r="U208" s="67"/>
      <c r="V208" s="68" t="str">
        <f t="shared" ca="1" si="6"/>
        <v/>
      </c>
      <c r="W208" s="87"/>
      <c r="X208" s="172"/>
      <c r="Y208" s="163"/>
      <c r="Z208" s="163"/>
    </row>
    <row r="209" spans="1:26" x14ac:dyDescent="0.35">
      <c r="A209" s="164"/>
      <c r="B209" s="167" t="str">
        <f t="shared" ca="1" si="7"/>
        <v/>
      </c>
      <c r="C209" s="162"/>
      <c r="D209" s="162"/>
      <c r="E209" s="162"/>
      <c r="F209" s="169"/>
      <c r="G209" s="169"/>
      <c r="H209" s="162"/>
      <c r="I209" s="162"/>
      <c r="J209" s="162"/>
      <c r="K209" s="162"/>
      <c r="L209" s="162"/>
      <c r="M209" s="162"/>
      <c r="N209" s="43" t="s">
        <v>153</v>
      </c>
      <c r="O209" s="59"/>
      <c r="P209" s="59"/>
      <c r="Q209" s="59"/>
      <c r="R209" s="59"/>
      <c r="S209" s="59"/>
      <c r="T209" s="59"/>
      <c r="U209" s="67"/>
      <c r="V209" s="68" t="str">
        <f t="shared" ca="1" si="6"/>
        <v/>
      </c>
      <c r="W209" s="87"/>
      <c r="X209" s="171"/>
      <c r="Y209" s="162"/>
      <c r="Z209" s="162"/>
    </row>
    <row r="210" spans="1:26" x14ac:dyDescent="0.35">
      <c r="A210" s="165"/>
      <c r="B210" s="168"/>
      <c r="C210" s="163"/>
      <c r="D210" s="163"/>
      <c r="E210" s="163"/>
      <c r="F210" s="170"/>
      <c r="G210" s="170"/>
      <c r="H210" s="163"/>
      <c r="I210" s="163"/>
      <c r="J210" s="163"/>
      <c r="K210" s="163"/>
      <c r="L210" s="163"/>
      <c r="M210" s="163"/>
      <c r="N210" s="43" t="s">
        <v>154</v>
      </c>
      <c r="O210" s="59"/>
      <c r="P210" s="59"/>
      <c r="Q210" s="59"/>
      <c r="R210" s="59"/>
      <c r="S210" s="59"/>
      <c r="T210" s="59"/>
      <c r="U210" s="67"/>
      <c r="V210" s="68" t="str">
        <f t="shared" ca="1" si="6"/>
        <v/>
      </c>
      <c r="W210" s="87"/>
      <c r="X210" s="172"/>
      <c r="Y210" s="163"/>
      <c r="Z210" s="163"/>
    </row>
    <row r="211" spans="1:26" x14ac:dyDescent="0.35">
      <c r="A211" s="164"/>
      <c r="B211" s="167" t="str">
        <f t="shared" ca="1" si="7"/>
        <v/>
      </c>
      <c r="C211" s="162"/>
      <c r="D211" s="162"/>
      <c r="E211" s="162"/>
      <c r="F211" s="169"/>
      <c r="G211" s="169"/>
      <c r="H211" s="162"/>
      <c r="I211" s="162"/>
      <c r="J211" s="162"/>
      <c r="K211" s="162"/>
      <c r="L211" s="162"/>
      <c r="M211" s="162"/>
      <c r="N211" s="43" t="s">
        <v>153</v>
      </c>
      <c r="O211" s="59"/>
      <c r="P211" s="59"/>
      <c r="Q211" s="59"/>
      <c r="R211" s="59"/>
      <c r="S211" s="59"/>
      <c r="T211" s="59"/>
      <c r="U211" s="67"/>
      <c r="V211" s="68" t="str">
        <f t="shared" ca="1" si="6"/>
        <v/>
      </c>
      <c r="W211" s="87"/>
      <c r="X211" s="171"/>
      <c r="Y211" s="162"/>
      <c r="Z211" s="162"/>
    </row>
    <row r="212" spans="1:26" x14ac:dyDescent="0.35">
      <c r="A212" s="165"/>
      <c r="B212" s="168"/>
      <c r="C212" s="163"/>
      <c r="D212" s="163"/>
      <c r="E212" s="163"/>
      <c r="F212" s="170"/>
      <c r="G212" s="170"/>
      <c r="H212" s="163"/>
      <c r="I212" s="163"/>
      <c r="J212" s="163"/>
      <c r="K212" s="163"/>
      <c r="L212" s="163"/>
      <c r="M212" s="163"/>
      <c r="N212" s="43" t="s">
        <v>154</v>
      </c>
      <c r="O212" s="59"/>
      <c r="P212" s="59"/>
      <c r="Q212" s="59"/>
      <c r="R212" s="59"/>
      <c r="S212" s="59"/>
      <c r="T212" s="59"/>
      <c r="U212" s="67"/>
      <c r="V212" s="68" t="str">
        <f t="shared" ca="1" si="6"/>
        <v/>
      </c>
      <c r="W212" s="87"/>
      <c r="X212" s="172"/>
      <c r="Y212" s="163"/>
      <c r="Z212" s="163"/>
    </row>
    <row r="213" spans="1:26" x14ac:dyDescent="0.35">
      <c r="A213" s="164"/>
      <c r="B213" s="167" t="str">
        <f t="shared" ca="1" si="7"/>
        <v/>
      </c>
      <c r="C213" s="162"/>
      <c r="D213" s="162"/>
      <c r="E213" s="162"/>
      <c r="F213" s="169"/>
      <c r="G213" s="169"/>
      <c r="H213" s="162"/>
      <c r="I213" s="162"/>
      <c r="J213" s="162"/>
      <c r="K213" s="162"/>
      <c r="L213" s="162"/>
      <c r="M213" s="162"/>
      <c r="N213" s="43" t="s">
        <v>153</v>
      </c>
      <c r="O213" s="59"/>
      <c r="P213" s="59"/>
      <c r="Q213" s="59"/>
      <c r="R213" s="59"/>
      <c r="S213" s="59"/>
      <c r="T213" s="59"/>
      <c r="U213" s="67"/>
      <c r="V213" s="68" t="str">
        <f t="shared" ca="1" si="6"/>
        <v/>
      </c>
      <c r="W213" s="87"/>
      <c r="X213" s="171"/>
      <c r="Y213" s="162"/>
      <c r="Z213" s="162"/>
    </row>
    <row r="214" spans="1:26" x14ac:dyDescent="0.35">
      <c r="A214" s="165"/>
      <c r="B214" s="168"/>
      <c r="C214" s="163"/>
      <c r="D214" s="163"/>
      <c r="E214" s="163"/>
      <c r="F214" s="170"/>
      <c r="G214" s="170"/>
      <c r="H214" s="163"/>
      <c r="I214" s="163"/>
      <c r="J214" s="163"/>
      <c r="K214" s="163"/>
      <c r="L214" s="163"/>
      <c r="M214" s="163"/>
      <c r="N214" s="43" t="s">
        <v>154</v>
      </c>
      <c r="O214" s="59"/>
      <c r="P214" s="59"/>
      <c r="Q214" s="59"/>
      <c r="R214" s="59"/>
      <c r="S214" s="59"/>
      <c r="T214" s="59"/>
      <c r="U214" s="67"/>
      <c r="V214" s="68" t="str">
        <f t="shared" ca="1" si="6"/>
        <v/>
      </c>
      <c r="W214" s="87"/>
      <c r="X214" s="172"/>
      <c r="Y214" s="163"/>
      <c r="Z214" s="163"/>
    </row>
    <row r="215" spans="1:26" x14ac:dyDescent="0.35">
      <c r="A215" s="164"/>
      <c r="B215" s="167" t="str">
        <f t="shared" ca="1" si="7"/>
        <v/>
      </c>
      <c r="C215" s="162"/>
      <c r="D215" s="162"/>
      <c r="E215" s="162"/>
      <c r="F215" s="169"/>
      <c r="G215" s="169"/>
      <c r="H215" s="162"/>
      <c r="I215" s="162"/>
      <c r="J215" s="162"/>
      <c r="K215" s="162"/>
      <c r="L215" s="162"/>
      <c r="M215" s="162"/>
      <c r="N215" s="43" t="s">
        <v>153</v>
      </c>
      <c r="O215" s="59"/>
      <c r="P215" s="59"/>
      <c r="Q215" s="59"/>
      <c r="R215" s="59"/>
      <c r="S215" s="59"/>
      <c r="T215" s="59"/>
      <c r="U215" s="67"/>
      <c r="V215" s="68" t="str">
        <f t="shared" ca="1" si="6"/>
        <v/>
      </c>
      <c r="W215" s="87"/>
      <c r="X215" s="171"/>
      <c r="Y215" s="162"/>
      <c r="Z215" s="162"/>
    </row>
    <row r="216" spans="1:26" x14ac:dyDescent="0.35">
      <c r="A216" s="165"/>
      <c r="B216" s="168"/>
      <c r="C216" s="163"/>
      <c r="D216" s="163"/>
      <c r="E216" s="163"/>
      <c r="F216" s="170"/>
      <c r="G216" s="170"/>
      <c r="H216" s="163"/>
      <c r="I216" s="163"/>
      <c r="J216" s="163"/>
      <c r="K216" s="163"/>
      <c r="L216" s="163"/>
      <c r="M216" s="163"/>
      <c r="N216" s="43" t="s">
        <v>154</v>
      </c>
      <c r="O216" s="59"/>
      <c r="P216" s="59"/>
      <c r="Q216" s="59"/>
      <c r="R216" s="59"/>
      <c r="S216" s="59"/>
      <c r="T216" s="59"/>
      <c r="U216" s="67"/>
      <c r="V216" s="68" t="str">
        <f t="shared" ca="1" si="6"/>
        <v/>
      </c>
      <c r="W216" s="87"/>
      <c r="X216" s="172"/>
      <c r="Y216" s="163"/>
      <c r="Z216" s="163"/>
    </row>
    <row r="217" spans="1:26" x14ac:dyDescent="0.35">
      <c r="A217" s="164"/>
      <c r="B217" s="167" t="str">
        <f t="shared" ca="1" si="7"/>
        <v/>
      </c>
      <c r="C217" s="162"/>
      <c r="D217" s="162"/>
      <c r="E217" s="162"/>
      <c r="F217" s="169"/>
      <c r="G217" s="169"/>
      <c r="H217" s="162"/>
      <c r="I217" s="162"/>
      <c r="J217" s="162"/>
      <c r="K217" s="162"/>
      <c r="L217" s="162"/>
      <c r="M217" s="162"/>
      <c r="N217" s="43" t="s">
        <v>153</v>
      </c>
      <c r="O217" s="59"/>
      <c r="P217" s="59"/>
      <c r="Q217" s="59"/>
      <c r="R217" s="59"/>
      <c r="S217" s="59"/>
      <c r="T217" s="59"/>
      <c r="U217" s="67"/>
      <c r="V217" s="68" t="str">
        <f t="shared" ca="1" si="6"/>
        <v/>
      </c>
      <c r="W217" s="87"/>
      <c r="X217" s="171"/>
      <c r="Y217" s="162"/>
      <c r="Z217" s="162"/>
    </row>
    <row r="218" spans="1:26" x14ac:dyDescent="0.35">
      <c r="A218" s="165"/>
      <c r="B218" s="168"/>
      <c r="C218" s="163"/>
      <c r="D218" s="163"/>
      <c r="E218" s="163"/>
      <c r="F218" s="170"/>
      <c r="G218" s="170"/>
      <c r="H218" s="163"/>
      <c r="I218" s="163"/>
      <c r="J218" s="163"/>
      <c r="K218" s="163"/>
      <c r="L218" s="163"/>
      <c r="M218" s="163"/>
      <c r="N218" s="43" t="s">
        <v>154</v>
      </c>
      <c r="O218" s="59"/>
      <c r="P218" s="59"/>
      <c r="Q218" s="59"/>
      <c r="R218" s="59"/>
      <c r="S218" s="59"/>
      <c r="T218" s="59"/>
      <c r="U218" s="67"/>
      <c r="V218" s="68" t="str">
        <f t="shared" ca="1" si="6"/>
        <v/>
      </c>
      <c r="W218" s="87"/>
      <c r="X218" s="172"/>
      <c r="Y218" s="163"/>
      <c r="Z218" s="163"/>
    </row>
    <row r="219" spans="1:26" x14ac:dyDescent="0.35">
      <c r="A219" s="164"/>
      <c r="B219" s="167" t="str">
        <f t="shared" ca="1" si="7"/>
        <v/>
      </c>
      <c r="C219" s="162"/>
      <c r="D219" s="162"/>
      <c r="E219" s="162"/>
      <c r="F219" s="169"/>
      <c r="G219" s="169"/>
      <c r="H219" s="162"/>
      <c r="I219" s="162"/>
      <c r="J219" s="162"/>
      <c r="K219" s="162"/>
      <c r="L219" s="162"/>
      <c r="M219" s="162"/>
      <c r="N219" s="43" t="s">
        <v>153</v>
      </c>
      <c r="O219" s="59"/>
      <c r="P219" s="59"/>
      <c r="Q219" s="59"/>
      <c r="R219" s="59"/>
      <c r="S219" s="59"/>
      <c r="T219" s="59"/>
      <c r="U219" s="67"/>
      <c r="V219" s="68" t="str">
        <f t="shared" ca="1" si="6"/>
        <v/>
      </c>
      <c r="W219" s="87"/>
      <c r="X219" s="171"/>
      <c r="Y219" s="162"/>
      <c r="Z219" s="162"/>
    </row>
    <row r="220" spans="1:26" x14ac:dyDescent="0.35">
      <c r="A220" s="165"/>
      <c r="B220" s="168"/>
      <c r="C220" s="163"/>
      <c r="D220" s="163"/>
      <c r="E220" s="163"/>
      <c r="F220" s="170"/>
      <c r="G220" s="170"/>
      <c r="H220" s="163"/>
      <c r="I220" s="163"/>
      <c r="J220" s="163"/>
      <c r="K220" s="163"/>
      <c r="L220" s="163"/>
      <c r="M220" s="163"/>
      <c r="N220" s="43" t="s">
        <v>154</v>
      </c>
      <c r="O220" s="59"/>
      <c r="P220" s="59"/>
      <c r="Q220" s="59"/>
      <c r="R220" s="59"/>
      <c r="S220" s="59"/>
      <c r="T220" s="59"/>
      <c r="U220" s="67"/>
      <c r="V220" s="68" t="str">
        <f t="shared" ca="1" si="6"/>
        <v/>
      </c>
      <c r="W220" s="87"/>
      <c r="X220" s="172"/>
      <c r="Y220" s="163"/>
      <c r="Z220" s="163"/>
    </row>
    <row r="221" spans="1:26" x14ac:dyDescent="0.35">
      <c r="A221" s="164"/>
      <c r="B221" s="167" t="str">
        <f t="shared" ca="1" si="7"/>
        <v/>
      </c>
      <c r="C221" s="162"/>
      <c r="D221" s="162"/>
      <c r="E221" s="162"/>
      <c r="F221" s="169"/>
      <c r="G221" s="169"/>
      <c r="H221" s="162"/>
      <c r="I221" s="162"/>
      <c r="J221" s="162"/>
      <c r="K221" s="162"/>
      <c r="L221" s="162"/>
      <c r="M221" s="162"/>
      <c r="N221" s="43" t="s">
        <v>153</v>
      </c>
      <c r="O221" s="59"/>
      <c r="P221" s="59"/>
      <c r="Q221" s="59"/>
      <c r="R221" s="59"/>
      <c r="S221" s="59"/>
      <c r="T221" s="59"/>
      <c r="U221" s="67"/>
      <c r="V221" s="68" t="str">
        <f t="shared" ca="1" si="6"/>
        <v/>
      </c>
      <c r="W221" s="87"/>
      <c r="X221" s="171"/>
      <c r="Y221" s="162"/>
      <c r="Z221" s="162"/>
    </row>
    <row r="222" spans="1:26" x14ac:dyDescent="0.35">
      <c r="A222" s="165"/>
      <c r="B222" s="168"/>
      <c r="C222" s="163"/>
      <c r="D222" s="163"/>
      <c r="E222" s="163"/>
      <c r="F222" s="170"/>
      <c r="G222" s="170"/>
      <c r="H222" s="163"/>
      <c r="I222" s="163"/>
      <c r="J222" s="163"/>
      <c r="K222" s="163"/>
      <c r="L222" s="163"/>
      <c r="M222" s="163"/>
      <c r="N222" s="43" t="s">
        <v>154</v>
      </c>
      <c r="O222" s="59"/>
      <c r="P222" s="59"/>
      <c r="Q222" s="59"/>
      <c r="R222" s="59"/>
      <c r="S222" s="59"/>
      <c r="T222" s="59"/>
      <c r="U222" s="67"/>
      <c r="V222" s="68" t="str">
        <f t="shared" ca="1" si="6"/>
        <v/>
      </c>
      <c r="W222" s="87"/>
      <c r="X222" s="172"/>
      <c r="Y222" s="163"/>
      <c r="Z222" s="163"/>
    </row>
    <row r="223" spans="1:26" x14ac:dyDescent="0.35">
      <c r="A223" s="164"/>
      <c r="B223" s="167" t="str">
        <f t="shared" ca="1" si="7"/>
        <v/>
      </c>
      <c r="C223" s="162"/>
      <c r="D223" s="162"/>
      <c r="E223" s="162"/>
      <c r="F223" s="169"/>
      <c r="G223" s="169"/>
      <c r="H223" s="162"/>
      <c r="I223" s="162"/>
      <c r="J223" s="162"/>
      <c r="K223" s="162"/>
      <c r="L223" s="162"/>
      <c r="M223" s="162"/>
      <c r="N223" s="43" t="s">
        <v>153</v>
      </c>
      <c r="O223" s="59"/>
      <c r="P223" s="59"/>
      <c r="Q223" s="59"/>
      <c r="R223" s="59"/>
      <c r="S223" s="59"/>
      <c r="T223" s="59"/>
      <c r="U223" s="67"/>
      <c r="V223" s="68" t="str">
        <f t="shared" ca="1" si="6"/>
        <v/>
      </c>
      <c r="W223" s="87"/>
      <c r="X223" s="171"/>
      <c r="Y223" s="162"/>
      <c r="Z223" s="162"/>
    </row>
    <row r="224" spans="1:26" x14ac:dyDescent="0.35">
      <c r="A224" s="165"/>
      <c r="B224" s="168"/>
      <c r="C224" s="163"/>
      <c r="D224" s="163"/>
      <c r="E224" s="163"/>
      <c r="F224" s="170"/>
      <c r="G224" s="170"/>
      <c r="H224" s="163"/>
      <c r="I224" s="163"/>
      <c r="J224" s="163"/>
      <c r="K224" s="163"/>
      <c r="L224" s="163"/>
      <c r="M224" s="163"/>
      <c r="N224" s="43" t="s">
        <v>154</v>
      </c>
      <c r="O224" s="59"/>
      <c r="P224" s="59"/>
      <c r="Q224" s="59"/>
      <c r="R224" s="59"/>
      <c r="S224" s="59"/>
      <c r="T224" s="59"/>
      <c r="U224" s="67"/>
      <c r="V224" s="68" t="str">
        <f t="shared" ca="1" si="6"/>
        <v/>
      </c>
      <c r="W224" s="87"/>
      <c r="X224" s="172"/>
      <c r="Y224" s="163"/>
      <c r="Z224" s="163"/>
    </row>
    <row r="225" spans="1:26" x14ac:dyDescent="0.35">
      <c r="A225" s="164"/>
      <c r="B225" s="167" t="str">
        <f t="shared" ca="1" si="7"/>
        <v/>
      </c>
      <c r="C225" s="162"/>
      <c r="D225" s="162"/>
      <c r="E225" s="162"/>
      <c r="F225" s="169"/>
      <c r="G225" s="169"/>
      <c r="H225" s="162"/>
      <c r="I225" s="162"/>
      <c r="J225" s="162"/>
      <c r="K225" s="162"/>
      <c r="L225" s="162"/>
      <c r="M225" s="162"/>
      <c r="N225" s="43" t="s">
        <v>153</v>
      </c>
      <c r="O225" s="59"/>
      <c r="P225" s="59"/>
      <c r="Q225" s="59"/>
      <c r="R225" s="59"/>
      <c r="S225" s="59"/>
      <c r="T225" s="59"/>
      <c r="U225" s="67"/>
      <c r="V225" s="68" t="str">
        <f t="shared" ca="1" si="6"/>
        <v/>
      </c>
      <c r="W225" s="87"/>
      <c r="X225" s="171"/>
      <c r="Y225" s="162"/>
      <c r="Z225" s="162"/>
    </row>
    <row r="226" spans="1:26" x14ac:dyDescent="0.35">
      <c r="A226" s="165"/>
      <c r="B226" s="168"/>
      <c r="C226" s="163"/>
      <c r="D226" s="163"/>
      <c r="E226" s="163"/>
      <c r="F226" s="170"/>
      <c r="G226" s="170"/>
      <c r="H226" s="163"/>
      <c r="I226" s="163"/>
      <c r="J226" s="163"/>
      <c r="K226" s="163"/>
      <c r="L226" s="163"/>
      <c r="M226" s="163"/>
      <c r="N226" s="43" t="s">
        <v>154</v>
      </c>
      <c r="O226" s="59"/>
      <c r="P226" s="59"/>
      <c r="Q226" s="59"/>
      <c r="R226" s="59"/>
      <c r="S226" s="59"/>
      <c r="T226" s="59"/>
      <c r="U226" s="67"/>
      <c r="V226" s="68" t="str">
        <f t="shared" ca="1" si="6"/>
        <v/>
      </c>
      <c r="W226" s="87"/>
      <c r="X226" s="172"/>
      <c r="Y226" s="163"/>
      <c r="Z226" s="163"/>
    </row>
    <row r="227" spans="1:26" x14ac:dyDescent="0.35">
      <c r="A227" s="164"/>
      <c r="B227" s="167" t="str">
        <f t="shared" ca="1" si="7"/>
        <v/>
      </c>
      <c r="C227" s="162"/>
      <c r="D227" s="162"/>
      <c r="E227" s="162"/>
      <c r="F227" s="169"/>
      <c r="G227" s="169"/>
      <c r="H227" s="162"/>
      <c r="I227" s="162"/>
      <c r="J227" s="162"/>
      <c r="K227" s="162"/>
      <c r="L227" s="162"/>
      <c r="M227" s="162"/>
      <c r="N227" s="43" t="s">
        <v>153</v>
      </c>
      <c r="O227" s="59"/>
      <c r="P227" s="59"/>
      <c r="Q227" s="59"/>
      <c r="R227" s="59"/>
      <c r="S227" s="59"/>
      <c r="T227" s="59"/>
      <c r="U227" s="67"/>
      <c r="V227" s="68" t="str">
        <f t="shared" ca="1" si="6"/>
        <v/>
      </c>
      <c r="W227" s="87"/>
      <c r="X227" s="171"/>
      <c r="Y227" s="162"/>
      <c r="Z227" s="162"/>
    </row>
    <row r="228" spans="1:26" x14ac:dyDescent="0.35">
      <c r="A228" s="165"/>
      <c r="B228" s="168"/>
      <c r="C228" s="163"/>
      <c r="D228" s="163"/>
      <c r="E228" s="163"/>
      <c r="F228" s="170"/>
      <c r="G228" s="170"/>
      <c r="H228" s="163"/>
      <c r="I228" s="163"/>
      <c r="J228" s="163"/>
      <c r="K228" s="163"/>
      <c r="L228" s="163"/>
      <c r="M228" s="163"/>
      <c r="N228" s="43" t="s">
        <v>154</v>
      </c>
      <c r="O228" s="59"/>
      <c r="P228" s="59"/>
      <c r="Q228" s="59"/>
      <c r="R228" s="59"/>
      <c r="S228" s="59"/>
      <c r="T228" s="59"/>
      <c r="U228" s="67"/>
      <c r="V228" s="68" t="str">
        <f t="shared" ca="1" si="6"/>
        <v/>
      </c>
      <c r="W228" s="87"/>
      <c r="X228" s="172"/>
      <c r="Y228" s="163"/>
      <c r="Z228" s="163"/>
    </row>
    <row r="229" spans="1:26" x14ac:dyDescent="0.35">
      <c r="A229" s="164"/>
      <c r="B229" s="167" t="str">
        <f t="shared" ca="1" si="7"/>
        <v/>
      </c>
      <c r="C229" s="162"/>
      <c r="D229" s="162"/>
      <c r="E229" s="162"/>
      <c r="F229" s="169"/>
      <c r="G229" s="169"/>
      <c r="H229" s="162"/>
      <c r="I229" s="162"/>
      <c r="J229" s="162"/>
      <c r="K229" s="162"/>
      <c r="L229" s="162"/>
      <c r="M229" s="162"/>
      <c r="N229" s="43" t="s">
        <v>153</v>
      </c>
      <c r="O229" s="59"/>
      <c r="P229" s="59"/>
      <c r="Q229" s="59"/>
      <c r="R229" s="59"/>
      <c r="S229" s="59"/>
      <c r="T229" s="59"/>
      <c r="U229" s="67"/>
      <c r="V229" s="68" t="str">
        <f t="shared" ca="1" si="6"/>
        <v/>
      </c>
      <c r="W229" s="87"/>
      <c r="X229" s="171"/>
      <c r="Y229" s="162"/>
      <c r="Z229" s="162"/>
    </row>
    <row r="230" spans="1:26" x14ac:dyDescent="0.35">
      <c r="A230" s="165"/>
      <c r="B230" s="168"/>
      <c r="C230" s="163"/>
      <c r="D230" s="163"/>
      <c r="E230" s="163"/>
      <c r="F230" s="170"/>
      <c r="G230" s="170"/>
      <c r="H230" s="163"/>
      <c r="I230" s="163"/>
      <c r="J230" s="163"/>
      <c r="K230" s="163"/>
      <c r="L230" s="163"/>
      <c r="M230" s="163"/>
      <c r="N230" s="43" t="s">
        <v>154</v>
      </c>
      <c r="O230" s="59"/>
      <c r="P230" s="59"/>
      <c r="Q230" s="59"/>
      <c r="R230" s="59"/>
      <c r="S230" s="59"/>
      <c r="T230" s="59"/>
      <c r="U230" s="67"/>
      <c r="V230" s="68" t="str">
        <f t="shared" ca="1" si="6"/>
        <v/>
      </c>
      <c r="W230" s="87"/>
      <c r="X230" s="172"/>
      <c r="Y230" s="163"/>
      <c r="Z230" s="163"/>
    </row>
    <row r="231" spans="1:26" x14ac:dyDescent="0.35">
      <c r="A231" s="164"/>
      <c r="B231" s="167" t="str">
        <f t="shared" ca="1" si="7"/>
        <v/>
      </c>
      <c r="C231" s="162"/>
      <c r="D231" s="162"/>
      <c r="E231" s="162"/>
      <c r="F231" s="169"/>
      <c r="G231" s="169"/>
      <c r="H231" s="162"/>
      <c r="I231" s="162"/>
      <c r="J231" s="162"/>
      <c r="K231" s="162"/>
      <c r="L231" s="162"/>
      <c r="M231" s="162"/>
      <c r="N231" s="43" t="s">
        <v>153</v>
      </c>
      <c r="O231" s="59"/>
      <c r="P231" s="59"/>
      <c r="Q231" s="59"/>
      <c r="R231" s="59"/>
      <c r="S231" s="59"/>
      <c r="T231" s="59"/>
      <c r="U231" s="67"/>
      <c r="V231" s="68" t="str">
        <f t="shared" ca="1" si="6"/>
        <v/>
      </c>
      <c r="W231" s="87"/>
      <c r="X231" s="171"/>
      <c r="Y231" s="162"/>
      <c r="Z231" s="162"/>
    </row>
    <row r="232" spans="1:26" x14ac:dyDescent="0.35">
      <c r="A232" s="165"/>
      <c r="B232" s="168"/>
      <c r="C232" s="163"/>
      <c r="D232" s="163"/>
      <c r="E232" s="163"/>
      <c r="F232" s="170"/>
      <c r="G232" s="170"/>
      <c r="H232" s="163"/>
      <c r="I232" s="163"/>
      <c r="J232" s="163"/>
      <c r="K232" s="163"/>
      <c r="L232" s="163"/>
      <c r="M232" s="163"/>
      <c r="N232" s="43" t="s">
        <v>154</v>
      </c>
      <c r="O232" s="59"/>
      <c r="P232" s="59"/>
      <c r="Q232" s="59"/>
      <c r="R232" s="59"/>
      <c r="S232" s="59"/>
      <c r="T232" s="59"/>
      <c r="U232" s="67"/>
      <c r="V232" s="68" t="str">
        <f t="shared" ca="1" si="6"/>
        <v/>
      </c>
      <c r="W232" s="87"/>
      <c r="X232" s="172"/>
      <c r="Y232" s="163"/>
      <c r="Z232" s="163"/>
    </row>
    <row r="233" spans="1:26" x14ac:dyDescent="0.35">
      <c r="A233" s="164"/>
      <c r="B233" s="167" t="str">
        <f t="shared" ca="1" si="7"/>
        <v/>
      </c>
      <c r="C233" s="162"/>
      <c r="D233" s="162"/>
      <c r="E233" s="162"/>
      <c r="F233" s="169"/>
      <c r="G233" s="169"/>
      <c r="H233" s="162"/>
      <c r="I233" s="162"/>
      <c r="J233" s="162"/>
      <c r="K233" s="162"/>
      <c r="L233" s="162"/>
      <c r="M233" s="162"/>
      <c r="N233" s="43" t="s">
        <v>153</v>
      </c>
      <c r="O233" s="59"/>
      <c r="P233" s="59"/>
      <c r="Q233" s="59"/>
      <c r="R233" s="59"/>
      <c r="S233" s="59"/>
      <c r="T233" s="59"/>
      <c r="U233" s="67"/>
      <c r="V233" s="68" t="str">
        <f t="shared" ca="1" si="6"/>
        <v/>
      </c>
      <c r="W233" s="87"/>
      <c r="X233" s="171"/>
      <c r="Y233" s="162"/>
      <c r="Z233" s="162"/>
    </row>
    <row r="234" spans="1:26" x14ac:dyDescent="0.35">
      <c r="A234" s="165"/>
      <c r="B234" s="168"/>
      <c r="C234" s="163"/>
      <c r="D234" s="163"/>
      <c r="E234" s="163"/>
      <c r="F234" s="170"/>
      <c r="G234" s="170"/>
      <c r="H234" s="163"/>
      <c r="I234" s="163"/>
      <c r="J234" s="163"/>
      <c r="K234" s="163"/>
      <c r="L234" s="163"/>
      <c r="M234" s="163"/>
      <c r="N234" s="43" t="s">
        <v>154</v>
      </c>
      <c r="O234" s="59"/>
      <c r="P234" s="59"/>
      <c r="Q234" s="59"/>
      <c r="R234" s="59"/>
      <c r="S234" s="59"/>
      <c r="T234" s="59"/>
      <c r="U234" s="67"/>
      <c r="V234" s="68" t="str">
        <f t="shared" ca="1" si="6"/>
        <v/>
      </c>
      <c r="W234" s="87"/>
      <c r="X234" s="172"/>
      <c r="Y234" s="163"/>
      <c r="Z234" s="163"/>
    </row>
    <row r="235" spans="1:26" x14ac:dyDescent="0.35">
      <c r="A235" s="164"/>
      <c r="B235" s="167" t="str">
        <f t="shared" ca="1" si="7"/>
        <v/>
      </c>
      <c r="C235" s="162"/>
      <c r="D235" s="162"/>
      <c r="E235" s="162"/>
      <c r="F235" s="169"/>
      <c r="G235" s="169"/>
      <c r="H235" s="162"/>
      <c r="I235" s="162"/>
      <c r="J235" s="162"/>
      <c r="K235" s="162"/>
      <c r="L235" s="162"/>
      <c r="M235" s="162"/>
      <c r="N235" s="43" t="s">
        <v>153</v>
      </c>
      <c r="O235" s="59"/>
      <c r="P235" s="59"/>
      <c r="Q235" s="59"/>
      <c r="R235" s="59"/>
      <c r="S235" s="59"/>
      <c r="T235" s="59"/>
      <c r="U235" s="67"/>
      <c r="V235" s="68" t="str">
        <f t="shared" ca="1" si="6"/>
        <v/>
      </c>
      <c r="W235" s="87"/>
      <c r="X235" s="171"/>
      <c r="Y235" s="162"/>
      <c r="Z235" s="162"/>
    </row>
    <row r="236" spans="1:26" x14ac:dyDescent="0.35">
      <c r="A236" s="165"/>
      <c r="B236" s="168"/>
      <c r="C236" s="163"/>
      <c r="D236" s="163"/>
      <c r="E236" s="163"/>
      <c r="F236" s="170"/>
      <c r="G236" s="170"/>
      <c r="H236" s="163"/>
      <c r="I236" s="163"/>
      <c r="J236" s="163"/>
      <c r="K236" s="163"/>
      <c r="L236" s="163"/>
      <c r="M236" s="163"/>
      <c r="N236" s="43" t="s">
        <v>154</v>
      </c>
      <c r="O236" s="59"/>
      <c r="P236" s="59"/>
      <c r="Q236" s="59"/>
      <c r="R236" s="59"/>
      <c r="S236" s="59"/>
      <c r="T236" s="59"/>
      <c r="U236" s="67"/>
      <c r="V236" s="68" t="str">
        <f t="shared" ca="1" si="6"/>
        <v/>
      </c>
      <c r="W236" s="87"/>
      <c r="X236" s="172"/>
      <c r="Y236" s="163"/>
      <c r="Z236" s="163"/>
    </row>
    <row r="237" spans="1:26" x14ac:dyDescent="0.35">
      <c r="A237" s="164"/>
      <c r="B237" s="167" t="str">
        <f t="shared" ca="1" si="7"/>
        <v/>
      </c>
      <c r="C237" s="162"/>
      <c r="D237" s="162"/>
      <c r="E237" s="162"/>
      <c r="F237" s="169"/>
      <c r="G237" s="169"/>
      <c r="H237" s="162"/>
      <c r="I237" s="162"/>
      <c r="J237" s="162"/>
      <c r="K237" s="162"/>
      <c r="L237" s="162"/>
      <c r="M237" s="162"/>
      <c r="N237" s="43" t="s">
        <v>153</v>
      </c>
      <c r="O237" s="59"/>
      <c r="P237" s="59"/>
      <c r="Q237" s="59"/>
      <c r="R237" s="59"/>
      <c r="S237" s="59"/>
      <c r="T237" s="59"/>
      <c r="U237" s="67"/>
      <c r="V237" s="68" t="str">
        <f t="shared" ca="1" si="6"/>
        <v/>
      </c>
      <c r="W237" s="87"/>
      <c r="X237" s="171"/>
      <c r="Y237" s="162"/>
      <c r="Z237" s="162"/>
    </row>
    <row r="238" spans="1:26" x14ac:dyDescent="0.35">
      <c r="A238" s="165"/>
      <c r="B238" s="168"/>
      <c r="C238" s="163"/>
      <c r="D238" s="163"/>
      <c r="E238" s="163"/>
      <c r="F238" s="170"/>
      <c r="G238" s="170"/>
      <c r="H238" s="163"/>
      <c r="I238" s="163"/>
      <c r="J238" s="163"/>
      <c r="K238" s="163"/>
      <c r="L238" s="163"/>
      <c r="M238" s="163"/>
      <c r="N238" s="43" t="s">
        <v>154</v>
      </c>
      <c r="O238" s="59"/>
      <c r="P238" s="59"/>
      <c r="Q238" s="59"/>
      <c r="R238" s="59"/>
      <c r="S238" s="59"/>
      <c r="T238" s="59"/>
      <c r="U238" s="67"/>
      <c r="V238" s="68" t="str">
        <f t="shared" ca="1" si="6"/>
        <v/>
      </c>
      <c r="W238" s="87"/>
      <c r="X238" s="172"/>
      <c r="Y238" s="163"/>
      <c r="Z238" s="163"/>
    </row>
    <row r="239" spans="1:26" x14ac:dyDescent="0.35">
      <c r="A239" s="164"/>
      <c r="B239" s="167" t="str">
        <f t="shared" ca="1" si="7"/>
        <v/>
      </c>
      <c r="C239" s="162"/>
      <c r="D239" s="162"/>
      <c r="E239" s="162"/>
      <c r="F239" s="169"/>
      <c r="G239" s="169"/>
      <c r="H239" s="162"/>
      <c r="I239" s="162"/>
      <c r="J239" s="162"/>
      <c r="K239" s="162"/>
      <c r="L239" s="162"/>
      <c r="M239" s="162"/>
      <c r="N239" s="43" t="s">
        <v>153</v>
      </c>
      <c r="O239" s="59"/>
      <c r="P239" s="59"/>
      <c r="Q239" s="59"/>
      <c r="R239" s="59"/>
      <c r="S239" s="59"/>
      <c r="T239" s="59"/>
      <c r="U239" s="67"/>
      <c r="V239" s="68" t="str">
        <f t="shared" ca="1" si="6"/>
        <v/>
      </c>
      <c r="W239" s="87"/>
      <c r="X239" s="171"/>
      <c r="Y239" s="162"/>
      <c r="Z239" s="162"/>
    </row>
    <row r="240" spans="1:26" x14ac:dyDescent="0.35">
      <c r="A240" s="165"/>
      <c r="B240" s="168"/>
      <c r="C240" s="163"/>
      <c r="D240" s="163"/>
      <c r="E240" s="163"/>
      <c r="F240" s="170"/>
      <c r="G240" s="170"/>
      <c r="H240" s="163"/>
      <c r="I240" s="163"/>
      <c r="J240" s="163"/>
      <c r="K240" s="163"/>
      <c r="L240" s="163"/>
      <c r="M240" s="163"/>
      <c r="N240" s="43" t="s">
        <v>154</v>
      </c>
      <c r="O240" s="59"/>
      <c r="P240" s="59"/>
      <c r="Q240" s="59"/>
      <c r="R240" s="59"/>
      <c r="S240" s="59"/>
      <c r="T240" s="59"/>
      <c r="U240" s="67"/>
      <c r="V240" s="68" t="str">
        <f t="shared" ca="1" si="6"/>
        <v/>
      </c>
      <c r="W240" s="87"/>
      <c r="X240" s="172"/>
      <c r="Y240" s="163"/>
      <c r="Z240" s="163"/>
    </row>
    <row r="241" spans="1:26" x14ac:dyDescent="0.35">
      <c r="A241" s="164"/>
      <c r="B241" s="167" t="str">
        <f t="shared" ca="1" si="7"/>
        <v/>
      </c>
      <c r="C241" s="162"/>
      <c r="D241" s="162"/>
      <c r="E241" s="162"/>
      <c r="F241" s="169"/>
      <c r="G241" s="169"/>
      <c r="H241" s="162"/>
      <c r="I241" s="162"/>
      <c r="J241" s="162"/>
      <c r="K241" s="162"/>
      <c r="L241" s="162"/>
      <c r="M241" s="162"/>
      <c r="N241" s="43" t="s">
        <v>153</v>
      </c>
      <c r="O241" s="59"/>
      <c r="P241" s="59"/>
      <c r="Q241" s="59"/>
      <c r="R241" s="59"/>
      <c r="S241" s="59"/>
      <c r="T241" s="59"/>
      <c r="U241" s="67"/>
      <c r="V241" s="68" t="str">
        <f t="shared" ca="1" si="6"/>
        <v/>
      </c>
      <c r="W241" s="87"/>
      <c r="X241" s="171"/>
      <c r="Y241" s="162"/>
      <c r="Z241" s="162"/>
    </row>
    <row r="242" spans="1:26" x14ac:dyDescent="0.35">
      <c r="A242" s="165"/>
      <c r="B242" s="168"/>
      <c r="C242" s="163"/>
      <c r="D242" s="163"/>
      <c r="E242" s="163"/>
      <c r="F242" s="170"/>
      <c r="G242" s="170"/>
      <c r="H242" s="163"/>
      <c r="I242" s="163"/>
      <c r="J242" s="163"/>
      <c r="K242" s="163"/>
      <c r="L242" s="163"/>
      <c r="M242" s="163"/>
      <c r="N242" s="43" t="s">
        <v>154</v>
      </c>
      <c r="O242" s="59"/>
      <c r="P242" s="59"/>
      <c r="Q242" s="59"/>
      <c r="R242" s="59"/>
      <c r="S242" s="59"/>
      <c r="T242" s="59"/>
      <c r="U242" s="67"/>
      <c r="V242" s="68" t="str">
        <f t="shared" ca="1" si="6"/>
        <v/>
      </c>
      <c r="W242" s="87"/>
      <c r="X242" s="172"/>
      <c r="Y242" s="163"/>
      <c r="Z242" s="163"/>
    </row>
    <row r="243" spans="1:26" x14ac:dyDescent="0.35">
      <c r="A243" s="164"/>
      <c r="B243" s="167" t="str">
        <f t="shared" ca="1" si="7"/>
        <v/>
      </c>
      <c r="C243" s="162"/>
      <c r="D243" s="162"/>
      <c r="E243" s="162"/>
      <c r="F243" s="169"/>
      <c r="G243" s="169"/>
      <c r="H243" s="162"/>
      <c r="I243" s="162"/>
      <c r="J243" s="162"/>
      <c r="K243" s="162"/>
      <c r="L243" s="162"/>
      <c r="M243" s="162"/>
      <c r="N243" s="43" t="s">
        <v>153</v>
      </c>
      <c r="O243" s="59"/>
      <c r="P243" s="59"/>
      <c r="Q243" s="59"/>
      <c r="R243" s="59"/>
      <c r="S243" s="59"/>
      <c r="T243" s="59"/>
      <c r="U243" s="67"/>
      <c r="V243" s="68" t="str">
        <f t="shared" ca="1" si="6"/>
        <v/>
      </c>
      <c r="W243" s="87"/>
      <c r="X243" s="171"/>
      <c r="Y243" s="162"/>
      <c r="Z243" s="162"/>
    </row>
    <row r="244" spans="1:26" x14ac:dyDescent="0.35">
      <c r="A244" s="165"/>
      <c r="B244" s="168"/>
      <c r="C244" s="163"/>
      <c r="D244" s="163"/>
      <c r="E244" s="163"/>
      <c r="F244" s="170"/>
      <c r="G244" s="170"/>
      <c r="H244" s="163"/>
      <c r="I244" s="163"/>
      <c r="J244" s="163"/>
      <c r="K244" s="163"/>
      <c r="L244" s="163"/>
      <c r="M244" s="163"/>
      <c r="N244" s="43" t="s">
        <v>154</v>
      </c>
      <c r="O244" s="59"/>
      <c r="P244" s="59"/>
      <c r="Q244" s="59"/>
      <c r="R244" s="59"/>
      <c r="S244" s="59"/>
      <c r="T244" s="59"/>
      <c r="U244" s="67"/>
      <c r="V244" s="68" t="str">
        <f t="shared" ca="1" si="6"/>
        <v/>
      </c>
      <c r="W244" s="87"/>
      <c r="X244" s="172"/>
      <c r="Y244" s="163"/>
      <c r="Z244" s="163"/>
    </row>
    <row r="245" spans="1:26" x14ac:dyDescent="0.35">
      <c r="A245" s="164"/>
      <c r="B245" s="167" t="str">
        <f t="shared" ca="1" si="7"/>
        <v/>
      </c>
      <c r="C245" s="162"/>
      <c r="D245" s="162"/>
      <c r="E245" s="162"/>
      <c r="F245" s="169"/>
      <c r="G245" s="169"/>
      <c r="H245" s="162"/>
      <c r="I245" s="162"/>
      <c r="J245" s="162"/>
      <c r="K245" s="162"/>
      <c r="L245" s="162"/>
      <c r="M245" s="162"/>
      <c r="N245" s="43" t="s">
        <v>153</v>
      </c>
      <c r="O245" s="59"/>
      <c r="P245" s="59"/>
      <c r="Q245" s="59"/>
      <c r="R245" s="59"/>
      <c r="S245" s="59"/>
      <c r="T245" s="59"/>
      <c r="U245" s="67"/>
      <c r="V245" s="68" t="str">
        <f t="shared" ca="1" si="6"/>
        <v/>
      </c>
      <c r="W245" s="87"/>
      <c r="X245" s="171"/>
      <c r="Y245" s="162"/>
      <c r="Z245" s="162"/>
    </row>
    <row r="246" spans="1:26" x14ac:dyDescent="0.35">
      <c r="A246" s="165"/>
      <c r="B246" s="168"/>
      <c r="C246" s="163"/>
      <c r="D246" s="163"/>
      <c r="E246" s="163"/>
      <c r="F246" s="170"/>
      <c r="G246" s="170"/>
      <c r="H246" s="163"/>
      <c r="I246" s="163"/>
      <c r="J246" s="163"/>
      <c r="K246" s="163"/>
      <c r="L246" s="163"/>
      <c r="M246" s="163"/>
      <c r="N246" s="43" t="s">
        <v>154</v>
      </c>
      <c r="O246" s="59"/>
      <c r="P246" s="59"/>
      <c r="Q246" s="59"/>
      <c r="R246" s="59"/>
      <c r="S246" s="59"/>
      <c r="T246" s="59"/>
      <c r="U246" s="67"/>
      <c r="V246" s="68" t="str">
        <f t="shared" ca="1" si="6"/>
        <v/>
      </c>
      <c r="W246" s="87"/>
      <c r="X246" s="172"/>
      <c r="Y246" s="163"/>
      <c r="Z246" s="163"/>
    </row>
    <row r="247" spans="1:26" x14ac:dyDescent="0.35">
      <c r="A247" s="164"/>
      <c r="B247" s="167" t="str">
        <f t="shared" ca="1" si="7"/>
        <v/>
      </c>
      <c r="C247" s="162"/>
      <c r="D247" s="162"/>
      <c r="E247" s="162"/>
      <c r="F247" s="169"/>
      <c r="G247" s="169"/>
      <c r="H247" s="162"/>
      <c r="I247" s="162"/>
      <c r="J247" s="162"/>
      <c r="K247" s="162"/>
      <c r="L247" s="162"/>
      <c r="M247" s="162"/>
      <c r="N247" s="43" t="s">
        <v>153</v>
      </c>
      <c r="O247" s="59"/>
      <c r="P247" s="59"/>
      <c r="Q247" s="59"/>
      <c r="R247" s="59"/>
      <c r="S247" s="59"/>
      <c r="T247" s="59"/>
      <c r="U247" s="67"/>
      <c r="V247" s="68" t="str">
        <f t="shared" ca="1" si="6"/>
        <v/>
      </c>
      <c r="W247" s="87"/>
      <c r="X247" s="171"/>
      <c r="Y247" s="162"/>
      <c r="Z247" s="162"/>
    </row>
    <row r="248" spans="1:26" x14ac:dyDescent="0.35">
      <c r="A248" s="165"/>
      <c r="B248" s="168"/>
      <c r="C248" s="163"/>
      <c r="D248" s="163"/>
      <c r="E248" s="163"/>
      <c r="F248" s="170"/>
      <c r="G248" s="170"/>
      <c r="H248" s="163"/>
      <c r="I248" s="163"/>
      <c r="J248" s="163"/>
      <c r="K248" s="163"/>
      <c r="L248" s="163"/>
      <c r="M248" s="163"/>
      <c r="N248" s="43" t="s">
        <v>154</v>
      </c>
      <c r="O248" s="59"/>
      <c r="P248" s="59"/>
      <c r="Q248" s="59"/>
      <c r="R248" s="59"/>
      <c r="S248" s="59"/>
      <c r="T248" s="59"/>
      <c r="U248" s="67"/>
      <c r="V248" s="68" t="str">
        <f t="shared" ca="1" si="6"/>
        <v/>
      </c>
      <c r="W248" s="87"/>
      <c r="X248" s="172"/>
      <c r="Y248" s="163"/>
      <c r="Z248" s="163"/>
    </row>
    <row r="249" spans="1:26" x14ac:dyDescent="0.35">
      <c r="A249" s="164"/>
      <c r="B249" s="167" t="str">
        <f t="shared" ca="1" si="7"/>
        <v/>
      </c>
      <c r="C249" s="162"/>
      <c r="D249" s="162"/>
      <c r="E249" s="162"/>
      <c r="F249" s="169"/>
      <c r="G249" s="169"/>
      <c r="H249" s="162"/>
      <c r="I249" s="162"/>
      <c r="J249" s="162"/>
      <c r="K249" s="162"/>
      <c r="L249" s="162"/>
      <c r="M249" s="162"/>
      <c r="N249" s="43" t="s">
        <v>153</v>
      </c>
      <c r="O249" s="59"/>
      <c r="P249" s="59"/>
      <c r="Q249" s="59"/>
      <c r="R249" s="59"/>
      <c r="S249" s="59"/>
      <c r="T249" s="59"/>
      <c r="U249" s="67"/>
      <c r="V249" s="68" t="str">
        <f t="shared" ca="1" si="6"/>
        <v/>
      </c>
      <c r="W249" s="87"/>
      <c r="X249" s="171"/>
      <c r="Y249" s="162"/>
      <c r="Z249" s="162"/>
    </row>
    <row r="250" spans="1:26" x14ac:dyDescent="0.35">
      <c r="A250" s="165"/>
      <c r="B250" s="168"/>
      <c r="C250" s="163"/>
      <c r="D250" s="163"/>
      <c r="E250" s="163"/>
      <c r="F250" s="170"/>
      <c r="G250" s="170"/>
      <c r="H250" s="163"/>
      <c r="I250" s="163"/>
      <c r="J250" s="163"/>
      <c r="K250" s="163"/>
      <c r="L250" s="163"/>
      <c r="M250" s="163"/>
      <c r="N250" s="43" t="s">
        <v>154</v>
      </c>
      <c r="O250" s="59"/>
      <c r="P250" s="59"/>
      <c r="Q250" s="59"/>
      <c r="R250" s="59"/>
      <c r="S250" s="59"/>
      <c r="T250" s="59"/>
      <c r="U250" s="67"/>
      <c r="V250" s="68" t="str">
        <f t="shared" ca="1" si="6"/>
        <v/>
      </c>
      <c r="W250" s="87"/>
      <c r="X250" s="172"/>
      <c r="Y250" s="163"/>
      <c r="Z250" s="163"/>
    </row>
    <row r="251" spans="1:26" x14ac:dyDescent="0.35">
      <c r="A251" s="164"/>
      <c r="B251" s="167" t="str">
        <f t="shared" ca="1" si="7"/>
        <v/>
      </c>
      <c r="C251" s="162"/>
      <c r="D251" s="162"/>
      <c r="E251" s="162"/>
      <c r="F251" s="169"/>
      <c r="G251" s="169"/>
      <c r="H251" s="162"/>
      <c r="I251" s="162"/>
      <c r="J251" s="162"/>
      <c r="K251" s="162"/>
      <c r="L251" s="162"/>
      <c r="M251" s="162"/>
      <c r="N251" s="43" t="s">
        <v>153</v>
      </c>
      <c r="O251" s="59"/>
      <c r="P251" s="59"/>
      <c r="Q251" s="59"/>
      <c r="R251" s="59"/>
      <c r="S251" s="59"/>
      <c r="T251" s="59"/>
      <c r="U251" s="67"/>
      <c r="V251" s="68" t="str">
        <f t="shared" ca="1" si="6"/>
        <v/>
      </c>
      <c r="W251" s="87"/>
      <c r="X251" s="171"/>
      <c r="Y251" s="162"/>
      <c r="Z251" s="162"/>
    </row>
    <row r="252" spans="1:26" x14ac:dyDescent="0.35">
      <c r="A252" s="165"/>
      <c r="B252" s="168"/>
      <c r="C252" s="163"/>
      <c r="D252" s="163"/>
      <c r="E252" s="163"/>
      <c r="F252" s="170"/>
      <c r="G252" s="170"/>
      <c r="H252" s="163"/>
      <c r="I252" s="163"/>
      <c r="J252" s="163"/>
      <c r="K252" s="163"/>
      <c r="L252" s="163"/>
      <c r="M252" s="163"/>
      <c r="N252" s="43" t="s">
        <v>154</v>
      </c>
      <c r="O252" s="59"/>
      <c r="P252" s="59"/>
      <c r="Q252" s="59"/>
      <c r="R252" s="59"/>
      <c r="S252" s="59"/>
      <c r="T252" s="59"/>
      <c r="U252" s="67"/>
      <c r="V252" s="68" t="str">
        <f t="shared" ca="1" si="6"/>
        <v/>
      </c>
      <c r="W252" s="87"/>
      <c r="X252" s="172"/>
      <c r="Y252" s="163"/>
      <c r="Z252" s="163"/>
    </row>
    <row r="253" spans="1:26" x14ac:dyDescent="0.35">
      <c r="A253" s="164"/>
      <c r="B253" s="167" t="str">
        <f t="shared" ca="1" si="7"/>
        <v/>
      </c>
      <c r="C253" s="162"/>
      <c r="D253" s="162"/>
      <c r="E253" s="162"/>
      <c r="F253" s="169"/>
      <c r="G253" s="169"/>
      <c r="H253" s="162"/>
      <c r="I253" s="162"/>
      <c r="J253" s="162"/>
      <c r="K253" s="162"/>
      <c r="L253" s="162"/>
      <c r="M253" s="162"/>
      <c r="N253" s="43" t="s">
        <v>153</v>
      </c>
      <c r="O253" s="59"/>
      <c r="P253" s="59"/>
      <c r="Q253" s="59"/>
      <c r="R253" s="59"/>
      <c r="S253" s="59"/>
      <c r="T253" s="59"/>
      <c r="U253" s="67"/>
      <c r="V253" s="68" t="str">
        <f t="shared" ca="1" si="6"/>
        <v/>
      </c>
      <c r="W253" s="87"/>
      <c r="X253" s="171"/>
      <c r="Y253" s="162"/>
      <c r="Z253" s="162"/>
    </row>
    <row r="254" spans="1:26" x14ac:dyDescent="0.35">
      <c r="A254" s="165"/>
      <c r="B254" s="168"/>
      <c r="C254" s="163"/>
      <c r="D254" s="163"/>
      <c r="E254" s="163"/>
      <c r="F254" s="170"/>
      <c r="G254" s="170"/>
      <c r="H254" s="163"/>
      <c r="I254" s="163"/>
      <c r="J254" s="163"/>
      <c r="K254" s="163"/>
      <c r="L254" s="163"/>
      <c r="M254" s="163"/>
      <c r="N254" s="43" t="s">
        <v>154</v>
      </c>
      <c r="O254" s="59"/>
      <c r="P254" s="59"/>
      <c r="Q254" s="59"/>
      <c r="R254" s="59"/>
      <c r="S254" s="59"/>
      <c r="T254" s="59"/>
      <c r="U254" s="67"/>
      <c r="V254" s="68" t="str">
        <f t="shared" ca="1" si="6"/>
        <v/>
      </c>
      <c r="W254" s="87"/>
      <c r="X254" s="172"/>
      <c r="Y254" s="163"/>
      <c r="Z254" s="163"/>
    </row>
    <row r="255" spans="1:26" x14ac:dyDescent="0.35">
      <c r="A255" s="164"/>
      <c r="B255" s="167" t="str">
        <f t="shared" ca="1" si="7"/>
        <v/>
      </c>
      <c r="C255" s="162"/>
      <c r="D255" s="162"/>
      <c r="E255" s="162"/>
      <c r="F255" s="169"/>
      <c r="G255" s="169"/>
      <c r="H255" s="162"/>
      <c r="I255" s="162"/>
      <c r="J255" s="162"/>
      <c r="K255" s="162"/>
      <c r="L255" s="162"/>
      <c r="M255" s="162"/>
      <c r="N255" s="43" t="s">
        <v>153</v>
      </c>
      <c r="O255" s="59"/>
      <c r="P255" s="59"/>
      <c r="Q255" s="59"/>
      <c r="R255" s="59"/>
      <c r="S255" s="59"/>
      <c r="T255" s="59"/>
      <c r="U255" s="67"/>
      <c r="V255" s="68" t="str">
        <f t="shared" ca="1" si="6"/>
        <v/>
      </c>
      <c r="W255" s="87"/>
      <c r="X255" s="171"/>
      <c r="Y255" s="162"/>
      <c r="Z255" s="162"/>
    </row>
    <row r="256" spans="1:26" x14ac:dyDescent="0.35">
      <c r="A256" s="165"/>
      <c r="B256" s="168"/>
      <c r="C256" s="163"/>
      <c r="D256" s="163"/>
      <c r="E256" s="163"/>
      <c r="F256" s="170"/>
      <c r="G256" s="170"/>
      <c r="H256" s="163"/>
      <c r="I256" s="163"/>
      <c r="J256" s="163"/>
      <c r="K256" s="163"/>
      <c r="L256" s="163"/>
      <c r="M256" s="163"/>
      <c r="N256" s="43" t="s">
        <v>154</v>
      </c>
      <c r="O256" s="59"/>
      <c r="P256" s="59"/>
      <c r="Q256" s="59"/>
      <c r="R256" s="59"/>
      <c r="S256" s="59"/>
      <c r="T256" s="59"/>
      <c r="U256" s="67"/>
      <c r="V256" s="68" t="str">
        <f t="shared" ca="1" si="6"/>
        <v/>
      </c>
      <c r="W256" s="87"/>
      <c r="X256" s="172"/>
      <c r="Y256" s="163"/>
      <c r="Z256" s="163"/>
    </row>
    <row r="257" spans="1:26" x14ac:dyDescent="0.35">
      <c r="A257" s="164"/>
      <c r="B257" s="167" t="str">
        <f t="shared" ca="1" si="7"/>
        <v/>
      </c>
      <c r="C257" s="162"/>
      <c r="D257" s="162"/>
      <c r="E257" s="162"/>
      <c r="F257" s="169"/>
      <c r="G257" s="169"/>
      <c r="H257" s="162"/>
      <c r="I257" s="162"/>
      <c r="J257" s="162"/>
      <c r="K257" s="162"/>
      <c r="L257" s="162"/>
      <c r="M257" s="162"/>
      <c r="N257" s="43" t="s">
        <v>153</v>
      </c>
      <c r="O257" s="59"/>
      <c r="P257" s="59"/>
      <c r="Q257" s="59"/>
      <c r="R257" s="59"/>
      <c r="S257" s="59"/>
      <c r="T257" s="59"/>
      <c r="U257" s="67"/>
      <c r="V257" s="68" t="str">
        <f t="shared" ca="1" si="6"/>
        <v/>
      </c>
      <c r="W257" s="87"/>
      <c r="X257" s="171"/>
      <c r="Y257" s="162"/>
      <c r="Z257" s="162"/>
    </row>
    <row r="258" spans="1:26" x14ac:dyDescent="0.35">
      <c r="A258" s="165"/>
      <c r="B258" s="168"/>
      <c r="C258" s="163"/>
      <c r="D258" s="163"/>
      <c r="E258" s="163"/>
      <c r="F258" s="170"/>
      <c r="G258" s="170"/>
      <c r="H258" s="163"/>
      <c r="I258" s="163"/>
      <c r="J258" s="163"/>
      <c r="K258" s="163"/>
      <c r="L258" s="163"/>
      <c r="M258" s="163"/>
      <c r="N258" s="43" t="s">
        <v>154</v>
      </c>
      <c r="O258" s="59"/>
      <c r="P258" s="59"/>
      <c r="Q258" s="59"/>
      <c r="R258" s="59"/>
      <c r="S258" s="59"/>
      <c r="T258" s="59"/>
      <c r="U258" s="67"/>
      <c r="V258" s="68" t="str">
        <f t="shared" ca="1" si="6"/>
        <v/>
      </c>
      <c r="W258" s="87"/>
      <c r="X258" s="172"/>
      <c r="Y258" s="163"/>
      <c r="Z258" s="163"/>
    </row>
    <row r="259" spans="1:26" x14ac:dyDescent="0.35">
      <c r="A259" s="164"/>
      <c r="B259" s="167" t="str">
        <f t="shared" ca="1" si="7"/>
        <v/>
      </c>
      <c r="C259" s="162"/>
      <c r="D259" s="162"/>
      <c r="E259" s="162"/>
      <c r="F259" s="169"/>
      <c r="G259" s="169"/>
      <c r="H259" s="162"/>
      <c r="I259" s="162"/>
      <c r="J259" s="162"/>
      <c r="K259" s="162"/>
      <c r="L259" s="162"/>
      <c r="M259" s="162"/>
      <c r="N259" s="43" t="s">
        <v>153</v>
      </c>
      <c r="O259" s="59"/>
      <c r="P259" s="59"/>
      <c r="Q259" s="59"/>
      <c r="R259" s="59"/>
      <c r="S259" s="59"/>
      <c r="T259" s="59"/>
      <c r="U259" s="67"/>
      <c r="V259" s="68" t="str">
        <f t="shared" ref="V259:V322" ca="1" si="8">IF(U259="","",OFFSET(TFacColumn,MATCH(U259,TRefColumn,0)-1,0,1,1))</f>
        <v/>
      </c>
      <c r="W259" s="87"/>
      <c r="X259" s="171"/>
      <c r="Y259" s="162"/>
      <c r="Z259" s="162"/>
    </row>
    <row r="260" spans="1:26" x14ac:dyDescent="0.35">
      <c r="A260" s="165"/>
      <c r="B260" s="168"/>
      <c r="C260" s="163"/>
      <c r="D260" s="163"/>
      <c r="E260" s="163"/>
      <c r="F260" s="170"/>
      <c r="G260" s="170"/>
      <c r="H260" s="163"/>
      <c r="I260" s="163"/>
      <c r="J260" s="163"/>
      <c r="K260" s="163"/>
      <c r="L260" s="163"/>
      <c r="M260" s="163"/>
      <c r="N260" s="43" t="s">
        <v>154</v>
      </c>
      <c r="O260" s="59"/>
      <c r="P260" s="59"/>
      <c r="Q260" s="59"/>
      <c r="R260" s="59"/>
      <c r="S260" s="59"/>
      <c r="T260" s="59"/>
      <c r="U260" s="67"/>
      <c r="V260" s="68" t="str">
        <f t="shared" ca="1" si="8"/>
        <v/>
      </c>
      <c r="W260" s="87"/>
      <c r="X260" s="172"/>
      <c r="Y260" s="163"/>
      <c r="Z260" s="163"/>
    </row>
    <row r="261" spans="1:26" x14ac:dyDescent="0.35">
      <c r="A261" s="164"/>
      <c r="B261" s="167" t="str">
        <f t="shared" ref="B261:B323" ca="1" si="9">IF(A261="","",OFFSET(FacColumn,MATCH(A261,RefColumn,0)-1,0,1,1))</f>
        <v/>
      </c>
      <c r="C261" s="162"/>
      <c r="D261" s="162"/>
      <c r="E261" s="162"/>
      <c r="F261" s="169"/>
      <c r="G261" s="169"/>
      <c r="H261" s="162"/>
      <c r="I261" s="162"/>
      <c r="J261" s="162"/>
      <c r="K261" s="162"/>
      <c r="L261" s="162"/>
      <c r="M261" s="162"/>
      <c r="N261" s="43" t="s">
        <v>153</v>
      </c>
      <c r="O261" s="59"/>
      <c r="P261" s="59"/>
      <c r="Q261" s="59"/>
      <c r="R261" s="59"/>
      <c r="S261" s="59"/>
      <c r="T261" s="59"/>
      <c r="U261" s="67"/>
      <c r="V261" s="68" t="str">
        <f t="shared" ca="1" si="8"/>
        <v/>
      </c>
      <c r="W261" s="87"/>
      <c r="X261" s="171"/>
      <c r="Y261" s="162"/>
      <c r="Z261" s="162"/>
    </row>
    <row r="262" spans="1:26" x14ac:dyDescent="0.35">
      <c r="A262" s="165"/>
      <c r="B262" s="168"/>
      <c r="C262" s="163"/>
      <c r="D262" s="163"/>
      <c r="E262" s="163"/>
      <c r="F262" s="170"/>
      <c r="G262" s="170"/>
      <c r="H262" s="163"/>
      <c r="I262" s="163"/>
      <c r="J262" s="163"/>
      <c r="K262" s="163"/>
      <c r="L262" s="163"/>
      <c r="M262" s="163"/>
      <c r="N262" s="43" t="s">
        <v>154</v>
      </c>
      <c r="O262" s="59"/>
      <c r="P262" s="59"/>
      <c r="Q262" s="59"/>
      <c r="R262" s="59"/>
      <c r="S262" s="59"/>
      <c r="T262" s="59"/>
      <c r="U262" s="67"/>
      <c r="V262" s="68" t="str">
        <f t="shared" ca="1" si="8"/>
        <v/>
      </c>
      <c r="W262" s="87"/>
      <c r="X262" s="172"/>
      <c r="Y262" s="163"/>
      <c r="Z262" s="163"/>
    </row>
    <row r="263" spans="1:26" x14ac:dyDescent="0.35">
      <c r="A263" s="164"/>
      <c r="B263" s="167" t="str">
        <f t="shared" ca="1" si="9"/>
        <v/>
      </c>
      <c r="C263" s="162"/>
      <c r="D263" s="162"/>
      <c r="E263" s="162"/>
      <c r="F263" s="169"/>
      <c r="G263" s="169"/>
      <c r="H263" s="162"/>
      <c r="I263" s="162"/>
      <c r="J263" s="162"/>
      <c r="K263" s="162"/>
      <c r="L263" s="162"/>
      <c r="M263" s="162"/>
      <c r="N263" s="43" t="s">
        <v>153</v>
      </c>
      <c r="O263" s="59"/>
      <c r="P263" s="59"/>
      <c r="Q263" s="59"/>
      <c r="R263" s="59"/>
      <c r="S263" s="59"/>
      <c r="T263" s="59"/>
      <c r="U263" s="67"/>
      <c r="V263" s="68" t="str">
        <f t="shared" ca="1" si="8"/>
        <v/>
      </c>
      <c r="W263" s="87"/>
      <c r="X263" s="171"/>
      <c r="Y263" s="162"/>
      <c r="Z263" s="162"/>
    </row>
    <row r="264" spans="1:26" x14ac:dyDescent="0.35">
      <c r="A264" s="165"/>
      <c r="B264" s="168"/>
      <c r="C264" s="163"/>
      <c r="D264" s="163"/>
      <c r="E264" s="163"/>
      <c r="F264" s="170"/>
      <c r="G264" s="170"/>
      <c r="H264" s="163"/>
      <c r="I264" s="163"/>
      <c r="J264" s="163"/>
      <c r="K264" s="163"/>
      <c r="L264" s="163"/>
      <c r="M264" s="163"/>
      <c r="N264" s="43" t="s">
        <v>154</v>
      </c>
      <c r="O264" s="59"/>
      <c r="P264" s="59"/>
      <c r="Q264" s="59"/>
      <c r="R264" s="59"/>
      <c r="S264" s="59"/>
      <c r="T264" s="59"/>
      <c r="U264" s="67"/>
      <c r="V264" s="68" t="str">
        <f t="shared" ca="1" si="8"/>
        <v/>
      </c>
      <c r="W264" s="87"/>
      <c r="X264" s="172"/>
      <c r="Y264" s="163"/>
      <c r="Z264" s="163"/>
    </row>
    <row r="265" spans="1:26" x14ac:dyDescent="0.35">
      <c r="A265" s="164"/>
      <c r="B265" s="167" t="str">
        <f t="shared" ca="1" si="9"/>
        <v/>
      </c>
      <c r="C265" s="162"/>
      <c r="D265" s="162"/>
      <c r="E265" s="162"/>
      <c r="F265" s="169"/>
      <c r="G265" s="169"/>
      <c r="H265" s="162"/>
      <c r="I265" s="162"/>
      <c r="J265" s="162"/>
      <c r="K265" s="162"/>
      <c r="L265" s="162"/>
      <c r="M265" s="162"/>
      <c r="N265" s="43" t="s">
        <v>153</v>
      </c>
      <c r="O265" s="59"/>
      <c r="P265" s="59"/>
      <c r="Q265" s="59"/>
      <c r="R265" s="59"/>
      <c r="S265" s="59"/>
      <c r="T265" s="59"/>
      <c r="U265" s="67"/>
      <c r="V265" s="68" t="str">
        <f t="shared" ca="1" si="8"/>
        <v/>
      </c>
      <c r="W265" s="87"/>
      <c r="X265" s="171"/>
      <c r="Y265" s="162"/>
      <c r="Z265" s="162"/>
    </row>
    <row r="266" spans="1:26" x14ac:dyDescent="0.35">
      <c r="A266" s="165"/>
      <c r="B266" s="168"/>
      <c r="C266" s="163"/>
      <c r="D266" s="163"/>
      <c r="E266" s="163"/>
      <c r="F266" s="170"/>
      <c r="G266" s="170"/>
      <c r="H266" s="163"/>
      <c r="I266" s="163"/>
      <c r="J266" s="163"/>
      <c r="K266" s="163"/>
      <c r="L266" s="163"/>
      <c r="M266" s="163"/>
      <c r="N266" s="43" t="s">
        <v>154</v>
      </c>
      <c r="O266" s="59"/>
      <c r="P266" s="59"/>
      <c r="Q266" s="59"/>
      <c r="R266" s="59"/>
      <c r="S266" s="59"/>
      <c r="T266" s="59"/>
      <c r="U266" s="67"/>
      <c r="V266" s="68" t="str">
        <f t="shared" ca="1" si="8"/>
        <v/>
      </c>
      <c r="W266" s="87"/>
      <c r="X266" s="172"/>
      <c r="Y266" s="163"/>
      <c r="Z266" s="163"/>
    </row>
    <row r="267" spans="1:26" x14ac:dyDescent="0.35">
      <c r="A267" s="164"/>
      <c r="B267" s="167" t="str">
        <f t="shared" ca="1" si="9"/>
        <v/>
      </c>
      <c r="C267" s="162"/>
      <c r="D267" s="162"/>
      <c r="E267" s="162"/>
      <c r="F267" s="169"/>
      <c r="G267" s="169"/>
      <c r="H267" s="162"/>
      <c r="I267" s="162"/>
      <c r="J267" s="162"/>
      <c r="K267" s="162"/>
      <c r="L267" s="162"/>
      <c r="M267" s="162"/>
      <c r="N267" s="43" t="s">
        <v>153</v>
      </c>
      <c r="O267" s="59"/>
      <c r="P267" s="59"/>
      <c r="Q267" s="59"/>
      <c r="R267" s="59"/>
      <c r="S267" s="59"/>
      <c r="T267" s="59"/>
      <c r="U267" s="67"/>
      <c r="V267" s="68" t="str">
        <f t="shared" ca="1" si="8"/>
        <v/>
      </c>
      <c r="W267" s="87"/>
      <c r="X267" s="171"/>
      <c r="Y267" s="162"/>
      <c r="Z267" s="162"/>
    </row>
    <row r="268" spans="1:26" x14ac:dyDescent="0.35">
      <c r="A268" s="165"/>
      <c r="B268" s="168"/>
      <c r="C268" s="163"/>
      <c r="D268" s="163"/>
      <c r="E268" s="163"/>
      <c r="F268" s="170"/>
      <c r="G268" s="170"/>
      <c r="H268" s="163"/>
      <c r="I268" s="163"/>
      <c r="J268" s="163"/>
      <c r="K268" s="163"/>
      <c r="L268" s="163"/>
      <c r="M268" s="163"/>
      <c r="N268" s="43" t="s">
        <v>154</v>
      </c>
      <c r="O268" s="59"/>
      <c r="P268" s="59"/>
      <c r="Q268" s="59"/>
      <c r="R268" s="59"/>
      <c r="S268" s="59"/>
      <c r="T268" s="59"/>
      <c r="U268" s="67"/>
      <c r="V268" s="68" t="str">
        <f t="shared" ca="1" si="8"/>
        <v/>
      </c>
      <c r="W268" s="87"/>
      <c r="X268" s="172"/>
      <c r="Y268" s="163"/>
      <c r="Z268" s="163"/>
    </row>
    <row r="269" spans="1:26" x14ac:dyDescent="0.35">
      <c r="A269" s="164"/>
      <c r="B269" s="167" t="str">
        <f t="shared" ca="1" si="9"/>
        <v/>
      </c>
      <c r="C269" s="162"/>
      <c r="D269" s="162"/>
      <c r="E269" s="162"/>
      <c r="F269" s="169"/>
      <c r="G269" s="169"/>
      <c r="H269" s="162"/>
      <c r="I269" s="162"/>
      <c r="J269" s="162"/>
      <c r="K269" s="162"/>
      <c r="L269" s="162"/>
      <c r="M269" s="162"/>
      <c r="N269" s="43" t="s">
        <v>153</v>
      </c>
      <c r="O269" s="59"/>
      <c r="P269" s="59"/>
      <c r="Q269" s="59"/>
      <c r="R269" s="59"/>
      <c r="S269" s="59"/>
      <c r="T269" s="59"/>
      <c r="U269" s="67"/>
      <c r="V269" s="68" t="str">
        <f t="shared" ca="1" si="8"/>
        <v/>
      </c>
      <c r="W269" s="87"/>
      <c r="X269" s="171"/>
      <c r="Y269" s="162"/>
      <c r="Z269" s="162"/>
    </row>
    <row r="270" spans="1:26" x14ac:dyDescent="0.35">
      <c r="A270" s="165"/>
      <c r="B270" s="168"/>
      <c r="C270" s="163"/>
      <c r="D270" s="163"/>
      <c r="E270" s="163"/>
      <c r="F270" s="170"/>
      <c r="G270" s="170"/>
      <c r="H270" s="163"/>
      <c r="I270" s="163"/>
      <c r="J270" s="163"/>
      <c r="K270" s="163"/>
      <c r="L270" s="163"/>
      <c r="M270" s="163"/>
      <c r="N270" s="43" t="s">
        <v>154</v>
      </c>
      <c r="O270" s="59"/>
      <c r="P270" s="59"/>
      <c r="Q270" s="59"/>
      <c r="R270" s="59"/>
      <c r="S270" s="59"/>
      <c r="T270" s="59"/>
      <c r="U270" s="67"/>
      <c r="V270" s="68" t="str">
        <f t="shared" ca="1" si="8"/>
        <v/>
      </c>
      <c r="W270" s="87"/>
      <c r="X270" s="172"/>
      <c r="Y270" s="163"/>
      <c r="Z270" s="163"/>
    </row>
    <row r="271" spans="1:26" x14ac:dyDescent="0.35">
      <c r="A271" s="164"/>
      <c r="B271" s="167" t="str">
        <f t="shared" ca="1" si="9"/>
        <v/>
      </c>
      <c r="C271" s="162"/>
      <c r="D271" s="162"/>
      <c r="E271" s="162"/>
      <c r="F271" s="169"/>
      <c r="G271" s="169"/>
      <c r="H271" s="162"/>
      <c r="I271" s="162"/>
      <c r="J271" s="162"/>
      <c r="K271" s="162"/>
      <c r="L271" s="162"/>
      <c r="M271" s="162"/>
      <c r="N271" s="43" t="s">
        <v>153</v>
      </c>
      <c r="O271" s="59"/>
      <c r="P271" s="59"/>
      <c r="Q271" s="59"/>
      <c r="R271" s="59"/>
      <c r="S271" s="59"/>
      <c r="T271" s="59"/>
      <c r="U271" s="67"/>
      <c r="V271" s="68" t="str">
        <f t="shared" ca="1" si="8"/>
        <v/>
      </c>
      <c r="W271" s="87"/>
      <c r="X271" s="171"/>
      <c r="Y271" s="162"/>
      <c r="Z271" s="162"/>
    </row>
    <row r="272" spans="1:26" x14ac:dyDescent="0.35">
      <c r="A272" s="165"/>
      <c r="B272" s="168"/>
      <c r="C272" s="163"/>
      <c r="D272" s="163"/>
      <c r="E272" s="163"/>
      <c r="F272" s="170"/>
      <c r="G272" s="170"/>
      <c r="H272" s="163"/>
      <c r="I272" s="163"/>
      <c r="J272" s="163"/>
      <c r="K272" s="163"/>
      <c r="L272" s="163"/>
      <c r="M272" s="163"/>
      <c r="N272" s="43" t="s">
        <v>154</v>
      </c>
      <c r="O272" s="59"/>
      <c r="P272" s="59"/>
      <c r="Q272" s="59"/>
      <c r="R272" s="59"/>
      <c r="S272" s="59"/>
      <c r="T272" s="59"/>
      <c r="U272" s="67"/>
      <c r="V272" s="68" t="str">
        <f t="shared" ca="1" si="8"/>
        <v/>
      </c>
      <c r="W272" s="87"/>
      <c r="X272" s="172"/>
      <c r="Y272" s="163"/>
      <c r="Z272" s="163"/>
    </row>
    <row r="273" spans="1:26" x14ac:dyDescent="0.35">
      <c r="A273" s="164"/>
      <c r="B273" s="167" t="str">
        <f t="shared" ca="1" si="9"/>
        <v/>
      </c>
      <c r="C273" s="162"/>
      <c r="D273" s="162"/>
      <c r="E273" s="162"/>
      <c r="F273" s="169"/>
      <c r="G273" s="169"/>
      <c r="H273" s="162"/>
      <c r="I273" s="162"/>
      <c r="J273" s="162"/>
      <c r="K273" s="162"/>
      <c r="L273" s="162"/>
      <c r="M273" s="162"/>
      <c r="N273" s="43" t="s">
        <v>153</v>
      </c>
      <c r="O273" s="59"/>
      <c r="P273" s="59"/>
      <c r="Q273" s="59"/>
      <c r="R273" s="59"/>
      <c r="S273" s="59"/>
      <c r="T273" s="59"/>
      <c r="U273" s="67"/>
      <c r="V273" s="68" t="str">
        <f t="shared" ca="1" si="8"/>
        <v/>
      </c>
      <c r="W273" s="87"/>
      <c r="X273" s="171"/>
      <c r="Y273" s="162"/>
      <c r="Z273" s="162"/>
    </row>
    <row r="274" spans="1:26" x14ac:dyDescent="0.35">
      <c r="A274" s="165"/>
      <c r="B274" s="168"/>
      <c r="C274" s="163"/>
      <c r="D274" s="163"/>
      <c r="E274" s="163"/>
      <c r="F274" s="170"/>
      <c r="G274" s="170"/>
      <c r="H274" s="163"/>
      <c r="I274" s="163"/>
      <c r="J274" s="163"/>
      <c r="K274" s="163"/>
      <c r="L274" s="163"/>
      <c r="M274" s="163"/>
      <c r="N274" s="43" t="s">
        <v>154</v>
      </c>
      <c r="O274" s="59"/>
      <c r="P274" s="59"/>
      <c r="Q274" s="59"/>
      <c r="R274" s="59"/>
      <c r="S274" s="59"/>
      <c r="T274" s="59"/>
      <c r="U274" s="67"/>
      <c r="V274" s="68" t="str">
        <f t="shared" ca="1" si="8"/>
        <v/>
      </c>
      <c r="W274" s="87"/>
      <c r="X274" s="172"/>
      <c r="Y274" s="163"/>
      <c r="Z274" s="163"/>
    </row>
    <row r="275" spans="1:26" x14ac:dyDescent="0.35">
      <c r="A275" s="164"/>
      <c r="B275" s="167" t="str">
        <f t="shared" ca="1" si="9"/>
        <v/>
      </c>
      <c r="C275" s="162"/>
      <c r="D275" s="162"/>
      <c r="E275" s="162"/>
      <c r="F275" s="169"/>
      <c r="G275" s="169"/>
      <c r="H275" s="162"/>
      <c r="I275" s="162"/>
      <c r="J275" s="162"/>
      <c r="K275" s="162"/>
      <c r="L275" s="162"/>
      <c r="M275" s="162"/>
      <c r="N275" s="43" t="s">
        <v>153</v>
      </c>
      <c r="O275" s="59"/>
      <c r="P275" s="59"/>
      <c r="Q275" s="59"/>
      <c r="R275" s="59"/>
      <c r="S275" s="59"/>
      <c r="T275" s="59"/>
      <c r="U275" s="67"/>
      <c r="V275" s="68" t="str">
        <f t="shared" ca="1" si="8"/>
        <v/>
      </c>
      <c r="W275" s="87"/>
      <c r="X275" s="171"/>
      <c r="Y275" s="162"/>
      <c r="Z275" s="162"/>
    </row>
    <row r="276" spans="1:26" x14ac:dyDescent="0.35">
      <c r="A276" s="165"/>
      <c r="B276" s="168"/>
      <c r="C276" s="163"/>
      <c r="D276" s="163"/>
      <c r="E276" s="163"/>
      <c r="F276" s="170"/>
      <c r="G276" s="170"/>
      <c r="H276" s="163"/>
      <c r="I276" s="163"/>
      <c r="J276" s="163"/>
      <c r="K276" s="163"/>
      <c r="L276" s="163"/>
      <c r="M276" s="163"/>
      <c r="N276" s="43" t="s">
        <v>154</v>
      </c>
      <c r="O276" s="59"/>
      <c r="P276" s="59"/>
      <c r="Q276" s="59"/>
      <c r="R276" s="59"/>
      <c r="S276" s="59"/>
      <c r="T276" s="59"/>
      <c r="U276" s="67"/>
      <c r="V276" s="68" t="str">
        <f t="shared" ca="1" si="8"/>
        <v/>
      </c>
      <c r="W276" s="87"/>
      <c r="X276" s="172"/>
      <c r="Y276" s="163"/>
      <c r="Z276" s="163"/>
    </row>
    <row r="277" spans="1:26" x14ac:dyDescent="0.35">
      <c r="A277" s="164"/>
      <c r="B277" s="167" t="str">
        <f t="shared" ca="1" si="9"/>
        <v/>
      </c>
      <c r="C277" s="162"/>
      <c r="D277" s="162"/>
      <c r="E277" s="162"/>
      <c r="F277" s="169"/>
      <c r="G277" s="169"/>
      <c r="H277" s="162"/>
      <c r="I277" s="162"/>
      <c r="J277" s="162"/>
      <c r="K277" s="162"/>
      <c r="L277" s="162"/>
      <c r="M277" s="162"/>
      <c r="N277" s="43" t="s">
        <v>153</v>
      </c>
      <c r="O277" s="59"/>
      <c r="P277" s="59"/>
      <c r="Q277" s="59"/>
      <c r="R277" s="59"/>
      <c r="S277" s="59"/>
      <c r="T277" s="59"/>
      <c r="U277" s="67"/>
      <c r="V277" s="68" t="str">
        <f t="shared" ca="1" si="8"/>
        <v/>
      </c>
      <c r="W277" s="87"/>
      <c r="X277" s="171"/>
      <c r="Y277" s="162"/>
      <c r="Z277" s="162"/>
    </row>
    <row r="278" spans="1:26" x14ac:dyDescent="0.35">
      <c r="A278" s="165"/>
      <c r="B278" s="168"/>
      <c r="C278" s="163"/>
      <c r="D278" s="163"/>
      <c r="E278" s="163"/>
      <c r="F278" s="170"/>
      <c r="G278" s="170"/>
      <c r="H278" s="163"/>
      <c r="I278" s="163"/>
      <c r="J278" s="163"/>
      <c r="K278" s="163"/>
      <c r="L278" s="163"/>
      <c r="M278" s="163"/>
      <c r="N278" s="43" t="s">
        <v>154</v>
      </c>
      <c r="O278" s="59"/>
      <c r="P278" s="59"/>
      <c r="Q278" s="59"/>
      <c r="R278" s="59"/>
      <c r="S278" s="59"/>
      <c r="T278" s="59"/>
      <c r="U278" s="67"/>
      <c r="V278" s="68" t="str">
        <f t="shared" ca="1" si="8"/>
        <v/>
      </c>
      <c r="W278" s="87"/>
      <c r="X278" s="172"/>
      <c r="Y278" s="163"/>
      <c r="Z278" s="163"/>
    </row>
    <row r="279" spans="1:26" x14ac:dyDescent="0.35">
      <c r="A279" s="164"/>
      <c r="B279" s="167" t="str">
        <f t="shared" ca="1" si="9"/>
        <v/>
      </c>
      <c r="C279" s="162"/>
      <c r="D279" s="162"/>
      <c r="E279" s="162"/>
      <c r="F279" s="169"/>
      <c r="G279" s="169"/>
      <c r="H279" s="162"/>
      <c r="I279" s="162"/>
      <c r="J279" s="162"/>
      <c r="K279" s="162"/>
      <c r="L279" s="162"/>
      <c r="M279" s="162"/>
      <c r="N279" s="43" t="s">
        <v>153</v>
      </c>
      <c r="O279" s="59"/>
      <c r="P279" s="59"/>
      <c r="Q279" s="59"/>
      <c r="R279" s="59"/>
      <c r="S279" s="59"/>
      <c r="T279" s="59"/>
      <c r="U279" s="67"/>
      <c r="V279" s="68" t="str">
        <f t="shared" ca="1" si="8"/>
        <v/>
      </c>
      <c r="W279" s="87"/>
      <c r="X279" s="171"/>
      <c r="Y279" s="162"/>
      <c r="Z279" s="162"/>
    </row>
    <row r="280" spans="1:26" x14ac:dyDescent="0.35">
      <c r="A280" s="165"/>
      <c r="B280" s="168"/>
      <c r="C280" s="163"/>
      <c r="D280" s="163"/>
      <c r="E280" s="163"/>
      <c r="F280" s="170"/>
      <c r="G280" s="170"/>
      <c r="H280" s="163"/>
      <c r="I280" s="163"/>
      <c r="J280" s="163"/>
      <c r="K280" s="163"/>
      <c r="L280" s="163"/>
      <c r="M280" s="163"/>
      <c r="N280" s="43" t="s">
        <v>154</v>
      </c>
      <c r="O280" s="59"/>
      <c r="P280" s="59"/>
      <c r="Q280" s="59"/>
      <c r="R280" s="59"/>
      <c r="S280" s="59"/>
      <c r="T280" s="59"/>
      <c r="U280" s="67"/>
      <c r="V280" s="68" t="str">
        <f t="shared" ca="1" si="8"/>
        <v/>
      </c>
      <c r="W280" s="87"/>
      <c r="X280" s="172"/>
      <c r="Y280" s="163"/>
      <c r="Z280" s="163"/>
    </row>
    <row r="281" spans="1:26" x14ac:dyDescent="0.35">
      <c r="A281" s="164"/>
      <c r="B281" s="167" t="str">
        <f t="shared" ca="1" si="9"/>
        <v/>
      </c>
      <c r="C281" s="162"/>
      <c r="D281" s="162"/>
      <c r="E281" s="162"/>
      <c r="F281" s="169"/>
      <c r="G281" s="169"/>
      <c r="H281" s="162"/>
      <c r="I281" s="162"/>
      <c r="J281" s="162"/>
      <c r="K281" s="162"/>
      <c r="L281" s="162"/>
      <c r="M281" s="162"/>
      <c r="N281" s="43" t="s">
        <v>153</v>
      </c>
      <c r="O281" s="59"/>
      <c r="P281" s="59"/>
      <c r="Q281" s="59"/>
      <c r="R281" s="59"/>
      <c r="S281" s="59"/>
      <c r="T281" s="59"/>
      <c r="U281" s="67"/>
      <c r="V281" s="68" t="str">
        <f t="shared" ca="1" si="8"/>
        <v/>
      </c>
      <c r="W281" s="87"/>
      <c r="X281" s="171"/>
      <c r="Y281" s="162"/>
      <c r="Z281" s="162"/>
    </row>
    <row r="282" spans="1:26" x14ac:dyDescent="0.35">
      <c r="A282" s="165"/>
      <c r="B282" s="168"/>
      <c r="C282" s="163"/>
      <c r="D282" s="163"/>
      <c r="E282" s="163"/>
      <c r="F282" s="170"/>
      <c r="G282" s="170"/>
      <c r="H282" s="163"/>
      <c r="I282" s="163"/>
      <c r="J282" s="163"/>
      <c r="K282" s="163"/>
      <c r="L282" s="163"/>
      <c r="M282" s="163"/>
      <c r="N282" s="43" t="s">
        <v>154</v>
      </c>
      <c r="O282" s="59"/>
      <c r="P282" s="59"/>
      <c r="Q282" s="59"/>
      <c r="R282" s="59"/>
      <c r="S282" s="59"/>
      <c r="T282" s="59"/>
      <c r="U282" s="67"/>
      <c r="V282" s="68" t="str">
        <f t="shared" ca="1" si="8"/>
        <v/>
      </c>
      <c r="W282" s="87"/>
      <c r="X282" s="172"/>
      <c r="Y282" s="163"/>
      <c r="Z282" s="163"/>
    </row>
    <row r="283" spans="1:26" x14ac:dyDescent="0.35">
      <c r="A283" s="164"/>
      <c r="B283" s="167" t="str">
        <f t="shared" ca="1" si="9"/>
        <v/>
      </c>
      <c r="C283" s="162"/>
      <c r="D283" s="162"/>
      <c r="E283" s="162"/>
      <c r="F283" s="169"/>
      <c r="G283" s="169"/>
      <c r="H283" s="162"/>
      <c r="I283" s="162"/>
      <c r="J283" s="162"/>
      <c r="K283" s="162"/>
      <c r="L283" s="162"/>
      <c r="M283" s="162"/>
      <c r="N283" s="43" t="s">
        <v>153</v>
      </c>
      <c r="O283" s="59"/>
      <c r="P283" s="59"/>
      <c r="Q283" s="59"/>
      <c r="R283" s="59"/>
      <c r="S283" s="59"/>
      <c r="T283" s="59"/>
      <c r="U283" s="67"/>
      <c r="V283" s="68" t="str">
        <f t="shared" ca="1" si="8"/>
        <v/>
      </c>
      <c r="W283" s="87"/>
      <c r="X283" s="171"/>
      <c r="Y283" s="162"/>
      <c r="Z283" s="162"/>
    </row>
    <row r="284" spans="1:26" x14ac:dyDescent="0.35">
      <c r="A284" s="165"/>
      <c r="B284" s="168"/>
      <c r="C284" s="163"/>
      <c r="D284" s="163"/>
      <c r="E284" s="163"/>
      <c r="F284" s="170"/>
      <c r="G284" s="170"/>
      <c r="H284" s="163"/>
      <c r="I284" s="163"/>
      <c r="J284" s="163"/>
      <c r="K284" s="163"/>
      <c r="L284" s="163"/>
      <c r="M284" s="163"/>
      <c r="N284" s="43" t="s">
        <v>154</v>
      </c>
      <c r="O284" s="59"/>
      <c r="P284" s="59"/>
      <c r="Q284" s="59"/>
      <c r="R284" s="59"/>
      <c r="S284" s="59"/>
      <c r="T284" s="59"/>
      <c r="U284" s="67"/>
      <c r="V284" s="68" t="str">
        <f t="shared" ca="1" si="8"/>
        <v/>
      </c>
      <c r="W284" s="87"/>
      <c r="X284" s="172"/>
      <c r="Y284" s="163"/>
      <c r="Z284" s="163"/>
    </row>
    <row r="285" spans="1:26" x14ac:dyDescent="0.35">
      <c r="A285" s="164"/>
      <c r="B285" s="167" t="str">
        <f t="shared" ca="1" si="9"/>
        <v/>
      </c>
      <c r="C285" s="162"/>
      <c r="D285" s="162"/>
      <c r="E285" s="162"/>
      <c r="F285" s="169"/>
      <c r="G285" s="169"/>
      <c r="H285" s="162"/>
      <c r="I285" s="162"/>
      <c r="J285" s="162"/>
      <c r="K285" s="162"/>
      <c r="L285" s="162"/>
      <c r="M285" s="162"/>
      <c r="N285" s="43" t="s">
        <v>153</v>
      </c>
      <c r="O285" s="59"/>
      <c r="P285" s="59"/>
      <c r="Q285" s="59"/>
      <c r="R285" s="59"/>
      <c r="S285" s="59"/>
      <c r="T285" s="59"/>
      <c r="U285" s="67"/>
      <c r="V285" s="68" t="str">
        <f t="shared" ca="1" si="8"/>
        <v/>
      </c>
      <c r="W285" s="87"/>
      <c r="X285" s="171"/>
      <c r="Y285" s="162"/>
      <c r="Z285" s="162"/>
    </row>
    <row r="286" spans="1:26" x14ac:dyDescent="0.35">
      <c r="A286" s="165"/>
      <c r="B286" s="168"/>
      <c r="C286" s="163"/>
      <c r="D286" s="163"/>
      <c r="E286" s="163"/>
      <c r="F286" s="170"/>
      <c r="G286" s="170"/>
      <c r="H286" s="163"/>
      <c r="I286" s="163"/>
      <c r="J286" s="163"/>
      <c r="K286" s="163"/>
      <c r="L286" s="163"/>
      <c r="M286" s="163"/>
      <c r="N286" s="43" t="s">
        <v>154</v>
      </c>
      <c r="O286" s="59"/>
      <c r="P286" s="59"/>
      <c r="Q286" s="59"/>
      <c r="R286" s="59"/>
      <c r="S286" s="59"/>
      <c r="T286" s="59"/>
      <c r="U286" s="67"/>
      <c r="V286" s="68" t="str">
        <f t="shared" ca="1" si="8"/>
        <v/>
      </c>
      <c r="W286" s="87"/>
      <c r="X286" s="172"/>
      <c r="Y286" s="163"/>
      <c r="Z286" s="163"/>
    </row>
    <row r="287" spans="1:26" x14ac:dyDescent="0.35">
      <c r="A287" s="164"/>
      <c r="B287" s="167" t="str">
        <f t="shared" ca="1" si="9"/>
        <v/>
      </c>
      <c r="C287" s="162"/>
      <c r="D287" s="162"/>
      <c r="E287" s="162"/>
      <c r="F287" s="169"/>
      <c r="G287" s="169"/>
      <c r="H287" s="162"/>
      <c r="I287" s="162"/>
      <c r="J287" s="162"/>
      <c r="K287" s="162"/>
      <c r="L287" s="162"/>
      <c r="M287" s="162"/>
      <c r="N287" s="43" t="s">
        <v>153</v>
      </c>
      <c r="O287" s="59"/>
      <c r="P287" s="59"/>
      <c r="Q287" s="59"/>
      <c r="R287" s="59"/>
      <c r="S287" s="59"/>
      <c r="T287" s="59"/>
      <c r="U287" s="67"/>
      <c r="V287" s="68" t="str">
        <f t="shared" ca="1" si="8"/>
        <v/>
      </c>
      <c r="W287" s="87"/>
      <c r="X287" s="171"/>
      <c r="Y287" s="162"/>
      <c r="Z287" s="162"/>
    </row>
    <row r="288" spans="1:26" x14ac:dyDescent="0.35">
      <c r="A288" s="165"/>
      <c r="B288" s="168"/>
      <c r="C288" s="163"/>
      <c r="D288" s="163"/>
      <c r="E288" s="163"/>
      <c r="F288" s="170"/>
      <c r="G288" s="170"/>
      <c r="H288" s="163"/>
      <c r="I288" s="163"/>
      <c r="J288" s="163"/>
      <c r="K288" s="163"/>
      <c r="L288" s="163"/>
      <c r="M288" s="163"/>
      <c r="N288" s="43" t="s">
        <v>154</v>
      </c>
      <c r="O288" s="59"/>
      <c r="P288" s="59"/>
      <c r="Q288" s="59"/>
      <c r="R288" s="59"/>
      <c r="S288" s="59"/>
      <c r="T288" s="59"/>
      <c r="U288" s="67"/>
      <c r="V288" s="68" t="str">
        <f t="shared" ca="1" si="8"/>
        <v/>
      </c>
      <c r="W288" s="87"/>
      <c r="X288" s="172"/>
      <c r="Y288" s="163"/>
      <c r="Z288" s="163"/>
    </row>
    <row r="289" spans="1:26" x14ac:dyDescent="0.35">
      <c r="A289" s="164"/>
      <c r="B289" s="167" t="str">
        <f t="shared" ca="1" si="9"/>
        <v/>
      </c>
      <c r="C289" s="162"/>
      <c r="D289" s="162"/>
      <c r="E289" s="162"/>
      <c r="F289" s="169"/>
      <c r="G289" s="169"/>
      <c r="H289" s="162"/>
      <c r="I289" s="162"/>
      <c r="J289" s="162"/>
      <c r="K289" s="162"/>
      <c r="L289" s="162"/>
      <c r="M289" s="162"/>
      <c r="N289" s="43" t="s">
        <v>153</v>
      </c>
      <c r="O289" s="59"/>
      <c r="P289" s="59"/>
      <c r="Q289" s="59"/>
      <c r="R289" s="59"/>
      <c r="S289" s="59"/>
      <c r="T289" s="59"/>
      <c r="U289" s="67"/>
      <c r="V289" s="68" t="str">
        <f t="shared" ca="1" si="8"/>
        <v/>
      </c>
      <c r="W289" s="87"/>
      <c r="X289" s="171"/>
      <c r="Y289" s="162"/>
      <c r="Z289" s="162"/>
    </row>
    <row r="290" spans="1:26" x14ac:dyDescent="0.35">
      <c r="A290" s="165"/>
      <c r="B290" s="168"/>
      <c r="C290" s="163"/>
      <c r="D290" s="163"/>
      <c r="E290" s="163"/>
      <c r="F290" s="170"/>
      <c r="G290" s="170"/>
      <c r="H290" s="163"/>
      <c r="I290" s="163"/>
      <c r="J290" s="163"/>
      <c r="K290" s="163"/>
      <c r="L290" s="163"/>
      <c r="M290" s="163"/>
      <c r="N290" s="43" t="s">
        <v>154</v>
      </c>
      <c r="O290" s="59"/>
      <c r="P290" s="59"/>
      <c r="Q290" s="59"/>
      <c r="R290" s="59"/>
      <c r="S290" s="59"/>
      <c r="T290" s="59"/>
      <c r="U290" s="67"/>
      <c r="V290" s="68" t="str">
        <f t="shared" ca="1" si="8"/>
        <v/>
      </c>
      <c r="W290" s="87"/>
      <c r="X290" s="172"/>
      <c r="Y290" s="163"/>
      <c r="Z290" s="163"/>
    </row>
    <row r="291" spans="1:26" x14ac:dyDescent="0.35">
      <c r="A291" s="164"/>
      <c r="B291" s="167" t="str">
        <f t="shared" ca="1" si="9"/>
        <v/>
      </c>
      <c r="C291" s="162"/>
      <c r="D291" s="162"/>
      <c r="E291" s="162"/>
      <c r="F291" s="169"/>
      <c r="G291" s="169"/>
      <c r="H291" s="162"/>
      <c r="I291" s="162"/>
      <c r="J291" s="162"/>
      <c r="K291" s="162"/>
      <c r="L291" s="162"/>
      <c r="M291" s="162"/>
      <c r="N291" s="43" t="s">
        <v>153</v>
      </c>
      <c r="O291" s="59"/>
      <c r="P291" s="59"/>
      <c r="Q291" s="59"/>
      <c r="R291" s="59"/>
      <c r="S291" s="59"/>
      <c r="T291" s="59"/>
      <c r="U291" s="67"/>
      <c r="V291" s="68" t="str">
        <f t="shared" ca="1" si="8"/>
        <v/>
      </c>
      <c r="W291" s="87"/>
      <c r="X291" s="171"/>
      <c r="Y291" s="162"/>
      <c r="Z291" s="162"/>
    </row>
    <row r="292" spans="1:26" x14ac:dyDescent="0.35">
      <c r="A292" s="165"/>
      <c r="B292" s="168"/>
      <c r="C292" s="163"/>
      <c r="D292" s="163"/>
      <c r="E292" s="163"/>
      <c r="F292" s="170"/>
      <c r="G292" s="170"/>
      <c r="H292" s="163"/>
      <c r="I292" s="163"/>
      <c r="J292" s="163"/>
      <c r="K292" s="163"/>
      <c r="L292" s="163"/>
      <c r="M292" s="163"/>
      <c r="N292" s="43" t="s">
        <v>154</v>
      </c>
      <c r="O292" s="59"/>
      <c r="P292" s="59"/>
      <c r="Q292" s="59"/>
      <c r="R292" s="59"/>
      <c r="S292" s="59"/>
      <c r="T292" s="59"/>
      <c r="U292" s="67"/>
      <c r="V292" s="68" t="str">
        <f t="shared" ca="1" si="8"/>
        <v/>
      </c>
      <c r="W292" s="87"/>
      <c r="X292" s="172"/>
      <c r="Y292" s="163"/>
      <c r="Z292" s="163"/>
    </row>
    <row r="293" spans="1:26" x14ac:dyDescent="0.35">
      <c r="A293" s="164"/>
      <c r="B293" s="167" t="str">
        <f t="shared" ca="1" si="9"/>
        <v/>
      </c>
      <c r="C293" s="162"/>
      <c r="D293" s="162"/>
      <c r="E293" s="162"/>
      <c r="F293" s="169"/>
      <c r="G293" s="169"/>
      <c r="H293" s="162"/>
      <c r="I293" s="162"/>
      <c r="J293" s="162"/>
      <c r="K293" s="162"/>
      <c r="L293" s="162"/>
      <c r="M293" s="162"/>
      <c r="N293" s="43" t="s">
        <v>153</v>
      </c>
      <c r="O293" s="59"/>
      <c r="P293" s="59"/>
      <c r="Q293" s="59"/>
      <c r="R293" s="59"/>
      <c r="S293" s="59"/>
      <c r="T293" s="59"/>
      <c r="U293" s="67"/>
      <c r="V293" s="68" t="str">
        <f t="shared" ca="1" si="8"/>
        <v/>
      </c>
      <c r="W293" s="87"/>
      <c r="X293" s="171"/>
      <c r="Y293" s="162"/>
      <c r="Z293" s="162"/>
    </row>
    <row r="294" spans="1:26" x14ac:dyDescent="0.35">
      <c r="A294" s="165"/>
      <c r="B294" s="168"/>
      <c r="C294" s="163"/>
      <c r="D294" s="163"/>
      <c r="E294" s="163"/>
      <c r="F294" s="170"/>
      <c r="G294" s="170"/>
      <c r="H294" s="163"/>
      <c r="I294" s="163"/>
      <c r="J294" s="163"/>
      <c r="K294" s="163"/>
      <c r="L294" s="163"/>
      <c r="M294" s="163"/>
      <c r="N294" s="43" t="s">
        <v>154</v>
      </c>
      <c r="O294" s="59"/>
      <c r="P294" s="59"/>
      <c r="Q294" s="59"/>
      <c r="R294" s="59"/>
      <c r="S294" s="59"/>
      <c r="T294" s="59"/>
      <c r="U294" s="67"/>
      <c r="V294" s="68" t="str">
        <f t="shared" ca="1" si="8"/>
        <v/>
      </c>
      <c r="W294" s="87"/>
      <c r="X294" s="172"/>
      <c r="Y294" s="163"/>
      <c r="Z294" s="163"/>
    </row>
    <row r="295" spans="1:26" x14ac:dyDescent="0.35">
      <c r="A295" s="164"/>
      <c r="B295" s="167" t="str">
        <f t="shared" ca="1" si="9"/>
        <v/>
      </c>
      <c r="C295" s="162"/>
      <c r="D295" s="162"/>
      <c r="E295" s="162"/>
      <c r="F295" s="169"/>
      <c r="G295" s="169"/>
      <c r="H295" s="162"/>
      <c r="I295" s="162"/>
      <c r="J295" s="162"/>
      <c r="K295" s="162"/>
      <c r="L295" s="162"/>
      <c r="M295" s="162"/>
      <c r="N295" s="43" t="s">
        <v>153</v>
      </c>
      <c r="O295" s="59"/>
      <c r="P295" s="59"/>
      <c r="Q295" s="59"/>
      <c r="R295" s="59"/>
      <c r="S295" s="59"/>
      <c r="T295" s="59"/>
      <c r="U295" s="67"/>
      <c r="V295" s="68" t="str">
        <f t="shared" ca="1" si="8"/>
        <v/>
      </c>
      <c r="W295" s="87"/>
      <c r="X295" s="171"/>
      <c r="Y295" s="162"/>
      <c r="Z295" s="162"/>
    </row>
    <row r="296" spans="1:26" x14ac:dyDescent="0.35">
      <c r="A296" s="165"/>
      <c r="B296" s="168"/>
      <c r="C296" s="163"/>
      <c r="D296" s="163"/>
      <c r="E296" s="163"/>
      <c r="F296" s="170"/>
      <c r="G296" s="170"/>
      <c r="H296" s="163"/>
      <c r="I296" s="163"/>
      <c r="J296" s="163"/>
      <c r="K296" s="163"/>
      <c r="L296" s="163"/>
      <c r="M296" s="163"/>
      <c r="N296" s="43" t="s">
        <v>154</v>
      </c>
      <c r="O296" s="59"/>
      <c r="P296" s="59"/>
      <c r="Q296" s="59"/>
      <c r="R296" s="59"/>
      <c r="S296" s="59"/>
      <c r="T296" s="59"/>
      <c r="U296" s="67"/>
      <c r="V296" s="68" t="str">
        <f t="shared" ca="1" si="8"/>
        <v/>
      </c>
      <c r="W296" s="87"/>
      <c r="X296" s="172"/>
      <c r="Y296" s="163"/>
      <c r="Z296" s="163"/>
    </row>
    <row r="297" spans="1:26" x14ac:dyDescent="0.35">
      <c r="A297" s="164"/>
      <c r="B297" s="167" t="str">
        <f t="shared" ca="1" si="9"/>
        <v/>
      </c>
      <c r="C297" s="162"/>
      <c r="D297" s="162"/>
      <c r="E297" s="162"/>
      <c r="F297" s="169"/>
      <c r="G297" s="169"/>
      <c r="H297" s="162"/>
      <c r="I297" s="162"/>
      <c r="J297" s="162"/>
      <c r="K297" s="162"/>
      <c r="L297" s="162"/>
      <c r="M297" s="162"/>
      <c r="N297" s="43" t="s">
        <v>153</v>
      </c>
      <c r="O297" s="59"/>
      <c r="P297" s="59"/>
      <c r="Q297" s="59"/>
      <c r="R297" s="59"/>
      <c r="S297" s="59"/>
      <c r="T297" s="59"/>
      <c r="U297" s="67"/>
      <c r="V297" s="68" t="str">
        <f t="shared" ca="1" si="8"/>
        <v/>
      </c>
      <c r="W297" s="87"/>
      <c r="X297" s="171"/>
      <c r="Y297" s="162"/>
      <c r="Z297" s="162"/>
    </row>
    <row r="298" spans="1:26" x14ac:dyDescent="0.35">
      <c r="A298" s="165"/>
      <c r="B298" s="168"/>
      <c r="C298" s="163"/>
      <c r="D298" s="163"/>
      <c r="E298" s="163"/>
      <c r="F298" s="170"/>
      <c r="G298" s="170"/>
      <c r="H298" s="163"/>
      <c r="I298" s="163"/>
      <c r="J298" s="163"/>
      <c r="K298" s="163"/>
      <c r="L298" s="163"/>
      <c r="M298" s="163"/>
      <c r="N298" s="43" t="s">
        <v>154</v>
      </c>
      <c r="O298" s="59"/>
      <c r="P298" s="59"/>
      <c r="Q298" s="59"/>
      <c r="R298" s="59"/>
      <c r="S298" s="59"/>
      <c r="T298" s="59"/>
      <c r="U298" s="67"/>
      <c r="V298" s="68" t="str">
        <f t="shared" ca="1" si="8"/>
        <v/>
      </c>
      <c r="W298" s="87"/>
      <c r="X298" s="172"/>
      <c r="Y298" s="163"/>
      <c r="Z298" s="163"/>
    </row>
    <row r="299" spans="1:26" x14ac:dyDescent="0.35">
      <c r="A299" s="164"/>
      <c r="B299" s="167" t="str">
        <f t="shared" ca="1" si="9"/>
        <v/>
      </c>
      <c r="C299" s="162"/>
      <c r="D299" s="162"/>
      <c r="E299" s="162"/>
      <c r="F299" s="169"/>
      <c r="G299" s="169"/>
      <c r="H299" s="162"/>
      <c r="I299" s="162"/>
      <c r="J299" s="162"/>
      <c r="K299" s="162"/>
      <c r="L299" s="162"/>
      <c r="M299" s="162"/>
      <c r="N299" s="43" t="s">
        <v>153</v>
      </c>
      <c r="O299" s="59"/>
      <c r="P299" s="59"/>
      <c r="Q299" s="59"/>
      <c r="R299" s="59"/>
      <c r="S299" s="59"/>
      <c r="T299" s="59"/>
      <c r="U299" s="67"/>
      <c r="V299" s="68" t="str">
        <f t="shared" ca="1" si="8"/>
        <v/>
      </c>
      <c r="W299" s="87"/>
      <c r="X299" s="171"/>
      <c r="Y299" s="162"/>
      <c r="Z299" s="162"/>
    </row>
    <row r="300" spans="1:26" x14ac:dyDescent="0.35">
      <c r="A300" s="165"/>
      <c r="B300" s="168"/>
      <c r="C300" s="163"/>
      <c r="D300" s="163"/>
      <c r="E300" s="163"/>
      <c r="F300" s="170"/>
      <c r="G300" s="170"/>
      <c r="H300" s="163"/>
      <c r="I300" s="163"/>
      <c r="J300" s="163"/>
      <c r="K300" s="163"/>
      <c r="L300" s="163"/>
      <c r="M300" s="163"/>
      <c r="N300" s="43" t="s">
        <v>154</v>
      </c>
      <c r="O300" s="59"/>
      <c r="P300" s="59"/>
      <c r="Q300" s="59"/>
      <c r="R300" s="59"/>
      <c r="S300" s="59"/>
      <c r="T300" s="59"/>
      <c r="U300" s="67"/>
      <c r="V300" s="68" t="str">
        <f t="shared" ca="1" si="8"/>
        <v/>
      </c>
      <c r="W300" s="87"/>
      <c r="X300" s="172"/>
      <c r="Y300" s="163"/>
      <c r="Z300" s="163"/>
    </row>
    <row r="301" spans="1:26" x14ac:dyDescent="0.35">
      <c r="A301" s="164"/>
      <c r="B301" s="167" t="str">
        <f t="shared" ca="1" si="9"/>
        <v/>
      </c>
      <c r="C301" s="162"/>
      <c r="D301" s="162"/>
      <c r="E301" s="162"/>
      <c r="F301" s="169"/>
      <c r="G301" s="169"/>
      <c r="H301" s="162"/>
      <c r="I301" s="162"/>
      <c r="J301" s="162"/>
      <c r="K301" s="162"/>
      <c r="L301" s="162"/>
      <c r="M301" s="162"/>
      <c r="N301" s="43" t="s">
        <v>153</v>
      </c>
      <c r="O301" s="59"/>
      <c r="P301" s="59"/>
      <c r="Q301" s="59"/>
      <c r="R301" s="59"/>
      <c r="S301" s="59"/>
      <c r="T301" s="59"/>
      <c r="U301" s="67"/>
      <c r="V301" s="68" t="str">
        <f t="shared" ca="1" si="8"/>
        <v/>
      </c>
      <c r="W301" s="87"/>
      <c r="X301" s="171"/>
      <c r="Y301" s="162"/>
      <c r="Z301" s="162"/>
    </row>
    <row r="302" spans="1:26" x14ac:dyDescent="0.35">
      <c r="A302" s="165"/>
      <c r="B302" s="168"/>
      <c r="C302" s="163"/>
      <c r="D302" s="163"/>
      <c r="E302" s="163"/>
      <c r="F302" s="170"/>
      <c r="G302" s="170"/>
      <c r="H302" s="163"/>
      <c r="I302" s="163"/>
      <c r="J302" s="163"/>
      <c r="K302" s="163"/>
      <c r="L302" s="163"/>
      <c r="M302" s="163"/>
      <c r="N302" s="43" t="s">
        <v>154</v>
      </c>
      <c r="O302" s="59"/>
      <c r="P302" s="59"/>
      <c r="Q302" s="59"/>
      <c r="R302" s="59"/>
      <c r="S302" s="59"/>
      <c r="T302" s="59"/>
      <c r="U302" s="67"/>
      <c r="V302" s="68" t="str">
        <f t="shared" ca="1" si="8"/>
        <v/>
      </c>
      <c r="W302" s="87"/>
      <c r="X302" s="172"/>
      <c r="Y302" s="163"/>
      <c r="Z302" s="163"/>
    </row>
    <row r="303" spans="1:26" x14ac:dyDescent="0.35">
      <c r="A303" s="164"/>
      <c r="B303" s="167" t="str">
        <f t="shared" ca="1" si="9"/>
        <v/>
      </c>
      <c r="C303" s="162"/>
      <c r="D303" s="162"/>
      <c r="E303" s="162"/>
      <c r="F303" s="169"/>
      <c r="G303" s="169"/>
      <c r="H303" s="162"/>
      <c r="I303" s="162"/>
      <c r="J303" s="162"/>
      <c r="K303" s="162"/>
      <c r="L303" s="162"/>
      <c r="M303" s="162"/>
      <c r="N303" s="43" t="s">
        <v>153</v>
      </c>
      <c r="O303" s="59"/>
      <c r="P303" s="59"/>
      <c r="Q303" s="59"/>
      <c r="R303" s="59"/>
      <c r="S303" s="59"/>
      <c r="T303" s="59"/>
      <c r="U303" s="67"/>
      <c r="V303" s="68" t="str">
        <f t="shared" ca="1" si="8"/>
        <v/>
      </c>
      <c r="W303" s="87"/>
      <c r="X303" s="171"/>
      <c r="Y303" s="162"/>
      <c r="Z303" s="162"/>
    </row>
    <row r="304" spans="1:26" x14ac:dyDescent="0.35">
      <c r="A304" s="165"/>
      <c r="B304" s="168"/>
      <c r="C304" s="163"/>
      <c r="D304" s="163"/>
      <c r="E304" s="163"/>
      <c r="F304" s="170"/>
      <c r="G304" s="170"/>
      <c r="H304" s="163"/>
      <c r="I304" s="163"/>
      <c r="J304" s="163"/>
      <c r="K304" s="163"/>
      <c r="L304" s="163"/>
      <c r="M304" s="163"/>
      <c r="N304" s="43" t="s">
        <v>154</v>
      </c>
      <c r="O304" s="59"/>
      <c r="P304" s="59"/>
      <c r="Q304" s="59"/>
      <c r="R304" s="59"/>
      <c r="S304" s="59"/>
      <c r="T304" s="59"/>
      <c r="U304" s="67"/>
      <c r="V304" s="68" t="str">
        <f t="shared" ca="1" si="8"/>
        <v/>
      </c>
      <c r="W304" s="87"/>
      <c r="X304" s="172"/>
      <c r="Y304" s="163"/>
      <c r="Z304" s="163"/>
    </row>
    <row r="305" spans="1:26" x14ac:dyDescent="0.35">
      <c r="A305" s="164"/>
      <c r="B305" s="167" t="str">
        <f t="shared" ca="1" si="9"/>
        <v/>
      </c>
      <c r="C305" s="162"/>
      <c r="D305" s="162"/>
      <c r="E305" s="162"/>
      <c r="F305" s="169"/>
      <c r="G305" s="169"/>
      <c r="H305" s="162"/>
      <c r="I305" s="162"/>
      <c r="J305" s="162"/>
      <c r="K305" s="162"/>
      <c r="L305" s="162"/>
      <c r="M305" s="162"/>
      <c r="N305" s="43" t="s">
        <v>153</v>
      </c>
      <c r="O305" s="59"/>
      <c r="P305" s="59"/>
      <c r="Q305" s="59"/>
      <c r="R305" s="59"/>
      <c r="S305" s="59"/>
      <c r="T305" s="59"/>
      <c r="U305" s="67"/>
      <c r="V305" s="68" t="str">
        <f t="shared" ca="1" si="8"/>
        <v/>
      </c>
      <c r="W305" s="87"/>
      <c r="X305" s="171"/>
      <c r="Y305" s="162"/>
      <c r="Z305" s="162"/>
    </row>
    <row r="306" spans="1:26" x14ac:dyDescent="0.35">
      <c r="A306" s="165"/>
      <c r="B306" s="168"/>
      <c r="C306" s="163"/>
      <c r="D306" s="163"/>
      <c r="E306" s="163"/>
      <c r="F306" s="170"/>
      <c r="G306" s="170"/>
      <c r="H306" s="163"/>
      <c r="I306" s="163"/>
      <c r="J306" s="163"/>
      <c r="K306" s="163"/>
      <c r="L306" s="163"/>
      <c r="M306" s="163"/>
      <c r="N306" s="43" t="s">
        <v>154</v>
      </c>
      <c r="O306" s="59"/>
      <c r="P306" s="59"/>
      <c r="Q306" s="59"/>
      <c r="R306" s="59"/>
      <c r="S306" s="59"/>
      <c r="T306" s="59"/>
      <c r="U306" s="67"/>
      <c r="V306" s="68" t="str">
        <f t="shared" ca="1" si="8"/>
        <v/>
      </c>
      <c r="W306" s="87"/>
      <c r="X306" s="172"/>
      <c r="Y306" s="163"/>
      <c r="Z306" s="163"/>
    </row>
    <row r="307" spans="1:26" x14ac:dyDescent="0.35">
      <c r="A307" s="164"/>
      <c r="B307" s="167" t="str">
        <f t="shared" ca="1" si="9"/>
        <v/>
      </c>
      <c r="C307" s="162"/>
      <c r="D307" s="162"/>
      <c r="E307" s="162"/>
      <c r="F307" s="169"/>
      <c r="G307" s="169"/>
      <c r="H307" s="162"/>
      <c r="I307" s="162"/>
      <c r="J307" s="162"/>
      <c r="K307" s="162"/>
      <c r="L307" s="162"/>
      <c r="M307" s="162"/>
      <c r="N307" s="43" t="s">
        <v>153</v>
      </c>
      <c r="O307" s="59"/>
      <c r="P307" s="59"/>
      <c r="Q307" s="59"/>
      <c r="R307" s="59"/>
      <c r="S307" s="59"/>
      <c r="T307" s="59"/>
      <c r="U307" s="67"/>
      <c r="V307" s="68" t="str">
        <f t="shared" ca="1" si="8"/>
        <v/>
      </c>
      <c r="W307" s="87"/>
      <c r="X307" s="171"/>
      <c r="Y307" s="162"/>
      <c r="Z307" s="162"/>
    </row>
    <row r="308" spans="1:26" x14ac:dyDescent="0.35">
      <c r="A308" s="165"/>
      <c r="B308" s="168"/>
      <c r="C308" s="163"/>
      <c r="D308" s="163"/>
      <c r="E308" s="163"/>
      <c r="F308" s="170"/>
      <c r="G308" s="170"/>
      <c r="H308" s="163"/>
      <c r="I308" s="163"/>
      <c r="J308" s="163"/>
      <c r="K308" s="163"/>
      <c r="L308" s="163"/>
      <c r="M308" s="163"/>
      <c r="N308" s="43" t="s">
        <v>154</v>
      </c>
      <c r="O308" s="59"/>
      <c r="P308" s="59"/>
      <c r="Q308" s="59"/>
      <c r="R308" s="59"/>
      <c r="S308" s="59"/>
      <c r="T308" s="59"/>
      <c r="U308" s="67"/>
      <c r="V308" s="68" t="str">
        <f t="shared" ca="1" si="8"/>
        <v/>
      </c>
      <c r="W308" s="87"/>
      <c r="X308" s="172"/>
      <c r="Y308" s="163"/>
      <c r="Z308" s="163"/>
    </row>
    <row r="309" spans="1:26" x14ac:dyDescent="0.35">
      <c r="A309" s="164"/>
      <c r="B309" s="167" t="str">
        <f t="shared" ca="1" si="9"/>
        <v/>
      </c>
      <c r="C309" s="162"/>
      <c r="D309" s="162"/>
      <c r="E309" s="162"/>
      <c r="F309" s="169"/>
      <c r="G309" s="169"/>
      <c r="H309" s="162"/>
      <c r="I309" s="162"/>
      <c r="J309" s="162"/>
      <c r="K309" s="162"/>
      <c r="L309" s="162"/>
      <c r="M309" s="162"/>
      <c r="N309" s="43" t="s">
        <v>153</v>
      </c>
      <c r="O309" s="59"/>
      <c r="P309" s="59"/>
      <c r="Q309" s="59"/>
      <c r="R309" s="59"/>
      <c r="S309" s="59"/>
      <c r="T309" s="59"/>
      <c r="U309" s="67"/>
      <c r="V309" s="68" t="str">
        <f t="shared" ca="1" si="8"/>
        <v/>
      </c>
      <c r="W309" s="87"/>
      <c r="X309" s="171"/>
      <c r="Y309" s="162"/>
      <c r="Z309" s="162"/>
    </row>
    <row r="310" spans="1:26" x14ac:dyDescent="0.35">
      <c r="A310" s="165"/>
      <c r="B310" s="168"/>
      <c r="C310" s="163"/>
      <c r="D310" s="163"/>
      <c r="E310" s="163"/>
      <c r="F310" s="170"/>
      <c r="G310" s="170"/>
      <c r="H310" s="163"/>
      <c r="I310" s="163"/>
      <c r="J310" s="163"/>
      <c r="K310" s="163"/>
      <c r="L310" s="163"/>
      <c r="M310" s="163"/>
      <c r="N310" s="43" t="s">
        <v>154</v>
      </c>
      <c r="O310" s="59"/>
      <c r="P310" s="59"/>
      <c r="Q310" s="59"/>
      <c r="R310" s="59"/>
      <c r="S310" s="59"/>
      <c r="T310" s="59"/>
      <c r="U310" s="67"/>
      <c r="V310" s="68" t="str">
        <f t="shared" ca="1" si="8"/>
        <v/>
      </c>
      <c r="W310" s="87"/>
      <c r="X310" s="172"/>
      <c r="Y310" s="163"/>
      <c r="Z310" s="163"/>
    </row>
    <row r="311" spans="1:26" x14ac:dyDescent="0.35">
      <c r="A311" s="164"/>
      <c r="B311" s="167" t="str">
        <f t="shared" ca="1" si="9"/>
        <v/>
      </c>
      <c r="C311" s="162"/>
      <c r="D311" s="162"/>
      <c r="E311" s="162"/>
      <c r="F311" s="169"/>
      <c r="G311" s="169"/>
      <c r="H311" s="162"/>
      <c r="I311" s="162"/>
      <c r="J311" s="162"/>
      <c r="K311" s="162"/>
      <c r="L311" s="162"/>
      <c r="M311" s="162"/>
      <c r="N311" s="43" t="s">
        <v>153</v>
      </c>
      <c r="O311" s="59"/>
      <c r="P311" s="59"/>
      <c r="Q311" s="59"/>
      <c r="R311" s="59"/>
      <c r="S311" s="59"/>
      <c r="T311" s="59"/>
      <c r="U311" s="67"/>
      <c r="V311" s="68" t="str">
        <f t="shared" ca="1" si="8"/>
        <v/>
      </c>
      <c r="W311" s="87"/>
      <c r="X311" s="171"/>
      <c r="Y311" s="162"/>
      <c r="Z311" s="162"/>
    </row>
    <row r="312" spans="1:26" x14ac:dyDescent="0.35">
      <c r="A312" s="165"/>
      <c r="B312" s="168"/>
      <c r="C312" s="163"/>
      <c r="D312" s="163"/>
      <c r="E312" s="163"/>
      <c r="F312" s="170"/>
      <c r="G312" s="170"/>
      <c r="H312" s="163"/>
      <c r="I312" s="163"/>
      <c r="J312" s="163"/>
      <c r="K312" s="163"/>
      <c r="L312" s="163"/>
      <c r="M312" s="163"/>
      <c r="N312" s="43" t="s">
        <v>154</v>
      </c>
      <c r="O312" s="59"/>
      <c r="P312" s="59"/>
      <c r="Q312" s="59"/>
      <c r="R312" s="59"/>
      <c r="S312" s="59"/>
      <c r="T312" s="59"/>
      <c r="U312" s="67"/>
      <c r="V312" s="68" t="str">
        <f t="shared" ca="1" si="8"/>
        <v/>
      </c>
      <c r="W312" s="87"/>
      <c r="X312" s="172"/>
      <c r="Y312" s="163"/>
      <c r="Z312" s="163"/>
    </row>
    <row r="313" spans="1:26" x14ac:dyDescent="0.35">
      <c r="A313" s="164"/>
      <c r="B313" s="167" t="str">
        <f t="shared" ca="1" si="9"/>
        <v/>
      </c>
      <c r="C313" s="162"/>
      <c r="D313" s="162"/>
      <c r="E313" s="162"/>
      <c r="F313" s="169"/>
      <c r="G313" s="169"/>
      <c r="H313" s="162"/>
      <c r="I313" s="162"/>
      <c r="J313" s="162"/>
      <c r="K313" s="162"/>
      <c r="L313" s="162"/>
      <c r="M313" s="162"/>
      <c r="N313" s="43" t="s">
        <v>153</v>
      </c>
      <c r="O313" s="59"/>
      <c r="P313" s="59"/>
      <c r="Q313" s="59"/>
      <c r="R313" s="59"/>
      <c r="S313" s="59"/>
      <c r="T313" s="59"/>
      <c r="U313" s="67"/>
      <c r="V313" s="68" t="str">
        <f t="shared" ca="1" si="8"/>
        <v/>
      </c>
      <c r="W313" s="87"/>
      <c r="X313" s="171"/>
      <c r="Y313" s="162"/>
      <c r="Z313" s="162"/>
    </row>
    <row r="314" spans="1:26" x14ac:dyDescent="0.35">
      <c r="A314" s="165"/>
      <c r="B314" s="168"/>
      <c r="C314" s="163"/>
      <c r="D314" s="163"/>
      <c r="E314" s="163"/>
      <c r="F314" s="170"/>
      <c r="G314" s="170"/>
      <c r="H314" s="163"/>
      <c r="I314" s="163"/>
      <c r="J314" s="163"/>
      <c r="K314" s="163"/>
      <c r="L314" s="163"/>
      <c r="M314" s="163"/>
      <c r="N314" s="43" t="s">
        <v>154</v>
      </c>
      <c r="O314" s="59"/>
      <c r="P314" s="59"/>
      <c r="Q314" s="59"/>
      <c r="R314" s="59"/>
      <c r="S314" s="59"/>
      <c r="T314" s="59"/>
      <c r="U314" s="67"/>
      <c r="V314" s="68" t="str">
        <f t="shared" ca="1" si="8"/>
        <v/>
      </c>
      <c r="W314" s="87"/>
      <c r="X314" s="172"/>
      <c r="Y314" s="163"/>
      <c r="Z314" s="163"/>
    </row>
    <row r="315" spans="1:26" x14ac:dyDescent="0.35">
      <c r="A315" s="164"/>
      <c r="B315" s="167" t="str">
        <f t="shared" ca="1" si="9"/>
        <v/>
      </c>
      <c r="C315" s="162"/>
      <c r="D315" s="162"/>
      <c r="E315" s="162"/>
      <c r="F315" s="169"/>
      <c r="G315" s="169"/>
      <c r="H315" s="162"/>
      <c r="I315" s="162"/>
      <c r="J315" s="162"/>
      <c r="K315" s="162"/>
      <c r="L315" s="162"/>
      <c r="M315" s="162"/>
      <c r="N315" s="43" t="s">
        <v>153</v>
      </c>
      <c r="O315" s="59"/>
      <c r="P315" s="59"/>
      <c r="Q315" s="59"/>
      <c r="R315" s="59"/>
      <c r="S315" s="59"/>
      <c r="T315" s="59"/>
      <c r="U315" s="67"/>
      <c r="V315" s="68" t="str">
        <f t="shared" ca="1" si="8"/>
        <v/>
      </c>
      <c r="W315" s="87"/>
      <c r="X315" s="171"/>
      <c r="Y315" s="162"/>
      <c r="Z315" s="162"/>
    </row>
    <row r="316" spans="1:26" x14ac:dyDescent="0.35">
      <c r="A316" s="165"/>
      <c r="B316" s="168"/>
      <c r="C316" s="163"/>
      <c r="D316" s="163"/>
      <c r="E316" s="163"/>
      <c r="F316" s="170"/>
      <c r="G316" s="170"/>
      <c r="H316" s="163"/>
      <c r="I316" s="163"/>
      <c r="J316" s="163"/>
      <c r="K316" s="163"/>
      <c r="L316" s="163"/>
      <c r="M316" s="163"/>
      <c r="N316" s="43" t="s">
        <v>154</v>
      </c>
      <c r="O316" s="59"/>
      <c r="P316" s="59"/>
      <c r="Q316" s="59"/>
      <c r="R316" s="59"/>
      <c r="S316" s="59"/>
      <c r="T316" s="59"/>
      <c r="U316" s="67"/>
      <c r="V316" s="68" t="str">
        <f t="shared" ca="1" si="8"/>
        <v/>
      </c>
      <c r="W316" s="87"/>
      <c r="X316" s="172"/>
      <c r="Y316" s="163"/>
      <c r="Z316" s="163"/>
    </row>
    <row r="317" spans="1:26" x14ac:dyDescent="0.35">
      <c r="A317" s="164"/>
      <c r="B317" s="167" t="str">
        <f t="shared" ca="1" si="9"/>
        <v/>
      </c>
      <c r="C317" s="162"/>
      <c r="D317" s="162"/>
      <c r="E317" s="162"/>
      <c r="F317" s="169"/>
      <c r="G317" s="169"/>
      <c r="H317" s="162"/>
      <c r="I317" s="162"/>
      <c r="J317" s="162"/>
      <c r="K317" s="162"/>
      <c r="L317" s="162"/>
      <c r="M317" s="162"/>
      <c r="N317" s="43" t="s">
        <v>153</v>
      </c>
      <c r="O317" s="59"/>
      <c r="P317" s="59"/>
      <c r="Q317" s="59"/>
      <c r="R317" s="59"/>
      <c r="S317" s="59"/>
      <c r="T317" s="59"/>
      <c r="U317" s="67"/>
      <c r="V317" s="68" t="str">
        <f t="shared" ca="1" si="8"/>
        <v/>
      </c>
      <c r="W317" s="87"/>
      <c r="X317" s="171"/>
      <c r="Y317" s="162"/>
      <c r="Z317" s="162"/>
    </row>
    <row r="318" spans="1:26" x14ac:dyDescent="0.35">
      <c r="A318" s="165"/>
      <c r="B318" s="168"/>
      <c r="C318" s="163"/>
      <c r="D318" s="163"/>
      <c r="E318" s="163"/>
      <c r="F318" s="170"/>
      <c r="G318" s="170"/>
      <c r="H318" s="163"/>
      <c r="I318" s="163"/>
      <c r="J318" s="163"/>
      <c r="K318" s="163"/>
      <c r="L318" s="163"/>
      <c r="M318" s="163"/>
      <c r="N318" s="43" t="s">
        <v>154</v>
      </c>
      <c r="O318" s="59"/>
      <c r="P318" s="59"/>
      <c r="Q318" s="59"/>
      <c r="R318" s="59"/>
      <c r="S318" s="59"/>
      <c r="T318" s="59"/>
      <c r="U318" s="67"/>
      <c r="V318" s="68" t="str">
        <f t="shared" ca="1" si="8"/>
        <v/>
      </c>
      <c r="W318" s="87"/>
      <c r="X318" s="172"/>
      <c r="Y318" s="163"/>
      <c r="Z318" s="163"/>
    </row>
    <row r="319" spans="1:26" x14ac:dyDescent="0.35">
      <c r="A319" s="164"/>
      <c r="B319" s="167" t="str">
        <f t="shared" ca="1" si="9"/>
        <v/>
      </c>
      <c r="C319" s="162"/>
      <c r="D319" s="162"/>
      <c r="E319" s="162"/>
      <c r="F319" s="169"/>
      <c r="G319" s="169"/>
      <c r="H319" s="162"/>
      <c r="I319" s="162"/>
      <c r="J319" s="162"/>
      <c r="K319" s="162"/>
      <c r="L319" s="162"/>
      <c r="M319" s="162"/>
      <c r="N319" s="43" t="s">
        <v>153</v>
      </c>
      <c r="O319" s="59"/>
      <c r="P319" s="59"/>
      <c r="Q319" s="59"/>
      <c r="R319" s="59"/>
      <c r="S319" s="59"/>
      <c r="T319" s="59"/>
      <c r="U319" s="67"/>
      <c r="V319" s="68" t="str">
        <f t="shared" ca="1" si="8"/>
        <v/>
      </c>
      <c r="W319" s="87"/>
      <c r="X319" s="171"/>
      <c r="Y319" s="162"/>
      <c r="Z319" s="162"/>
    </row>
    <row r="320" spans="1:26" x14ac:dyDescent="0.35">
      <c r="A320" s="165"/>
      <c r="B320" s="168"/>
      <c r="C320" s="163"/>
      <c r="D320" s="163"/>
      <c r="E320" s="163"/>
      <c r="F320" s="170"/>
      <c r="G320" s="170"/>
      <c r="H320" s="163"/>
      <c r="I320" s="163"/>
      <c r="J320" s="163"/>
      <c r="K320" s="163"/>
      <c r="L320" s="163"/>
      <c r="M320" s="163"/>
      <c r="N320" s="43" t="s">
        <v>154</v>
      </c>
      <c r="O320" s="59"/>
      <c r="P320" s="59"/>
      <c r="Q320" s="59"/>
      <c r="R320" s="59"/>
      <c r="S320" s="59"/>
      <c r="T320" s="59"/>
      <c r="U320" s="67"/>
      <c r="V320" s="68" t="str">
        <f t="shared" ca="1" si="8"/>
        <v/>
      </c>
      <c r="W320" s="87"/>
      <c r="X320" s="172"/>
      <c r="Y320" s="163"/>
      <c r="Z320" s="163"/>
    </row>
    <row r="321" spans="1:26" x14ac:dyDescent="0.35">
      <c r="A321" s="164"/>
      <c r="B321" s="167" t="str">
        <f t="shared" ca="1" si="9"/>
        <v/>
      </c>
      <c r="C321" s="162"/>
      <c r="D321" s="162"/>
      <c r="E321" s="162"/>
      <c r="F321" s="169"/>
      <c r="G321" s="169"/>
      <c r="H321" s="162"/>
      <c r="I321" s="162"/>
      <c r="J321" s="162"/>
      <c r="K321" s="162"/>
      <c r="L321" s="162"/>
      <c r="M321" s="162"/>
      <c r="N321" s="43" t="s">
        <v>153</v>
      </c>
      <c r="O321" s="59"/>
      <c r="P321" s="59"/>
      <c r="Q321" s="59"/>
      <c r="R321" s="59"/>
      <c r="S321" s="59"/>
      <c r="T321" s="59"/>
      <c r="U321" s="67"/>
      <c r="V321" s="68" t="str">
        <f t="shared" ca="1" si="8"/>
        <v/>
      </c>
      <c r="W321" s="87"/>
      <c r="X321" s="171"/>
      <c r="Y321" s="162"/>
      <c r="Z321" s="162"/>
    </row>
    <row r="322" spans="1:26" x14ac:dyDescent="0.35">
      <c r="A322" s="165"/>
      <c r="B322" s="168"/>
      <c r="C322" s="163"/>
      <c r="D322" s="163"/>
      <c r="E322" s="163"/>
      <c r="F322" s="170"/>
      <c r="G322" s="170"/>
      <c r="H322" s="163"/>
      <c r="I322" s="163"/>
      <c r="J322" s="163"/>
      <c r="K322" s="163"/>
      <c r="L322" s="163"/>
      <c r="M322" s="163"/>
      <c r="N322" s="43" t="s">
        <v>154</v>
      </c>
      <c r="O322" s="59"/>
      <c r="P322" s="59"/>
      <c r="Q322" s="59"/>
      <c r="R322" s="59"/>
      <c r="S322" s="59"/>
      <c r="T322" s="59"/>
      <c r="U322" s="67"/>
      <c r="V322" s="68" t="str">
        <f t="shared" ca="1" si="8"/>
        <v/>
      </c>
      <c r="W322" s="87"/>
      <c r="X322" s="172"/>
      <c r="Y322" s="163"/>
      <c r="Z322" s="163"/>
    </row>
    <row r="323" spans="1:26" x14ac:dyDescent="0.35">
      <c r="A323" s="164"/>
      <c r="B323" s="167" t="str">
        <f t="shared" ca="1" si="9"/>
        <v/>
      </c>
      <c r="C323" s="162"/>
      <c r="D323" s="162"/>
      <c r="E323" s="162"/>
      <c r="F323" s="169"/>
      <c r="G323" s="169"/>
      <c r="H323" s="162"/>
      <c r="I323" s="162"/>
      <c r="J323" s="162"/>
      <c r="K323" s="162"/>
      <c r="L323" s="162"/>
      <c r="M323" s="162"/>
      <c r="N323" s="43" t="s">
        <v>153</v>
      </c>
      <c r="O323" s="59"/>
      <c r="P323" s="59"/>
      <c r="Q323" s="59"/>
      <c r="R323" s="59"/>
      <c r="S323" s="59"/>
      <c r="T323" s="59"/>
      <c r="U323" s="67"/>
      <c r="V323" s="68" t="str">
        <f t="shared" ref="V323:V386" ca="1" si="10">IF(U323="","",OFFSET(TFacColumn,MATCH(U323,TRefColumn,0)-1,0,1,1))</f>
        <v/>
      </c>
      <c r="W323" s="87"/>
      <c r="X323" s="171"/>
      <c r="Y323" s="162"/>
      <c r="Z323" s="162"/>
    </row>
    <row r="324" spans="1:26" x14ac:dyDescent="0.35">
      <c r="A324" s="165"/>
      <c r="B324" s="168"/>
      <c r="C324" s="163"/>
      <c r="D324" s="163"/>
      <c r="E324" s="163"/>
      <c r="F324" s="170"/>
      <c r="G324" s="170"/>
      <c r="H324" s="163"/>
      <c r="I324" s="163"/>
      <c r="J324" s="163"/>
      <c r="K324" s="163"/>
      <c r="L324" s="163"/>
      <c r="M324" s="163"/>
      <c r="N324" s="43" t="s">
        <v>154</v>
      </c>
      <c r="O324" s="59"/>
      <c r="P324" s="59"/>
      <c r="Q324" s="59"/>
      <c r="R324" s="59"/>
      <c r="S324" s="59"/>
      <c r="T324" s="59"/>
      <c r="U324" s="67"/>
      <c r="V324" s="68" t="str">
        <f t="shared" ca="1" si="10"/>
        <v/>
      </c>
      <c r="W324" s="87"/>
      <c r="X324" s="172"/>
      <c r="Y324" s="163"/>
      <c r="Z324" s="163"/>
    </row>
    <row r="325" spans="1:26" x14ac:dyDescent="0.35">
      <c r="A325" s="164"/>
      <c r="B325" s="167" t="str">
        <f t="shared" ref="B325:B387" ca="1" si="11">IF(A325="","",OFFSET(FacColumn,MATCH(A325,RefColumn,0)-1,0,1,1))</f>
        <v/>
      </c>
      <c r="C325" s="162"/>
      <c r="D325" s="162"/>
      <c r="E325" s="162"/>
      <c r="F325" s="169"/>
      <c r="G325" s="169"/>
      <c r="H325" s="162"/>
      <c r="I325" s="162"/>
      <c r="J325" s="162"/>
      <c r="K325" s="162"/>
      <c r="L325" s="162"/>
      <c r="M325" s="162"/>
      <c r="N325" s="43" t="s">
        <v>153</v>
      </c>
      <c r="O325" s="59"/>
      <c r="P325" s="59"/>
      <c r="Q325" s="59"/>
      <c r="R325" s="59"/>
      <c r="S325" s="59"/>
      <c r="T325" s="59"/>
      <c r="U325" s="67"/>
      <c r="V325" s="68" t="str">
        <f t="shared" ca="1" si="10"/>
        <v/>
      </c>
      <c r="W325" s="87"/>
      <c r="X325" s="171"/>
      <c r="Y325" s="162"/>
      <c r="Z325" s="162"/>
    </row>
    <row r="326" spans="1:26" x14ac:dyDescent="0.35">
      <c r="A326" s="165"/>
      <c r="B326" s="168"/>
      <c r="C326" s="163"/>
      <c r="D326" s="163"/>
      <c r="E326" s="163"/>
      <c r="F326" s="170"/>
      <c r="G326" s="170"/>
      <c r="H326" s="163"/>
      <c r="I326" s="163"/>
      <c r="J326" s="163"/>
      <c r="K326" s="163"/>
      <c r="L326" s="163"/>
      <c r="M326" s="163"/>
      <c r="N326" s="43" t="s">
        <v>154</v>
      </c>
      <c r="O326" s="59"/>
      <c r="P326" s="59"/>
      <c r="Q326" s="59"/>
      <c r="R326" s="59"/>
      <c r="S326" s="59"/>
      <c r="T326" s="59"/>
      <c r="U326" s="67"/>
      <c r="V326" s="68" t="str">
        <f t="shared" ca="1" si="10"/>
        <v/>
      </c>
      <c r="W326" s="87"/>
      <c r="X326" s="172"/>
      <c r="Y326" s="163"/>
      <c r="Z326" s="163"/>
    </row>
    <row r="327" spans="1:26" x14ac:dyDescent="0.35">
      <c r="A327" s="164"/>
      <c r="B327" s="167" t="str">
        <f t="shared" ca="1" si="11"/>
        <v/>
      </c>
      <c r="C327" s="162"/>
      <c r="D327" s="162"/>
      <c r="E327" s="162"/>
      <c r="F327" s="169"/>
      <c r="G327" s="169"/>
      <c r="H327" s="162"/>
      <c r="I327" s="162"/>
      <c r="J327" s="162"/>
      <c r="K327" s="162"/>
      <c r="L327" s="162"/>
      <c r="M327" s="162"/>
      <c r="N327" s="43" t="s">
        <v>153</v>
      </c>
      <c r="O327" s="59"/>
      <c r="P327" s="59"/>
      <c r="Q327" s="59"/>
      <c r="R327" s="59"/>
      <c r="S327" s="59"/>
      <c r="T327" s="59"/>
      <c r="U327" s="67"/>
      <c r="V327" s="68" t="str">
        <f t="shared" ca="1" si="10"/>
        <v/>
      </c>
      <c r="W327" s="87"/>
      <c r="X327" s="171"/>
      <c r="Y327" s="162"/>
      <c r="Z327" s="162"/>
    </row>
    <row r="328" spans="1:26" x14ac:dyDescent="0.35">
      <c r="A328" s="165"/>
      <c r="B328" s="168"/>
      <c r="C328" s="163"/>
      <c r="D328" s="163"/>
      <c r="E328" s="163"/>
      <c r="F328" s="170"/>
      <c r="G328" s="170"/>
      <c r="H328" s="163"/>
      <c r="I328" s="163"/>
      <c r="J328" s="163"/>
      <c r="K328" s="163"/>
      <c r="L328" s="163"/>
      <c r="M328" s="163"/>
      <c r="N328" s="43" t="s">
        <v>154</v>
      </c>
      <c r="O328" s="59"/>
      <c r="P328" s="59"/>
      <c r="Q328" s="59"/>
      <c r="R328" s="59"/>
      <c r="S328" s="59"/>
      <c r="T328" s="59"/>
      <c r="U328" s="67"/>
      <c r="V328" s="68" t="str">
        <f t="shared" ca="1" si="10"/>
        <v/>
      </c>
      <c r="W328" s="87"/>
      <c r="X328" s="172"/>
      <c r="Y328" s="163"/>
      <c r="Z328" s="163"/>
    </row>
    <row r="329" spans="1:26" x14ac:dyDescent="0.35">
      <c r="A329" s="164"/>
      <c r="B329" s="167" t="str">
        <f t="shared" ca="1" si="11"/>
        <v/>
      </c>
      <c r="C329" s="162"/>
      <c r="D329" s="162"/>
      <c r="E329" s="162"/>
      <c r="F329" s="169"/>
      <c r="G329" s="169"/>
      <c r="H329" s="162"/>
      <c r="I329" s="162"/>
      <c r="J329" s="162"/>
      <c r="K329" s="162"/>
      <c r="L329" s="162"/>
      <c r="M329" s="162"/>
      <c r="N329" s="43" t="s">
        <v>153</v>
      </c>
      <c r="O329" s="59"/>
      <c r="P329" s="59"/>
      <c r="Q329" s="59"/>
      <c r="R329" s="59"/>
      <c r="S329" s="59"/>
      <c r="T329" s="59"/>
      <c r="U329" s="67"/>
      <c r="V329" s="68" t="str">
        <f t="shared" ca="1" si="10"/>
        <v/>
      </c>
      <c r="W329" s="87"/>
      <c r="X329" s="171"/>
      <c r="Y329" s="162"/>
      <c r="Z329" s="162"/>
    </row>
    <row r="330" spans="1:26" x14ac:dyDescent="0.35">
      <c r="A330" s="165"/>
      <c r="B330" s="168"/>
      <c r="C330" s="163"/>
      <c r="D330" s="163"/>
      <c r="E330" s="163"/>
      <c r="F330" s="170"/>
      <c r="G330" s="170"/>
      <c r="H330" s="163"/>
      <c r="I330" s="163"/>
      <c r="J330" s="163"/>
      <c r="K330" s="163"/>
      <c r="L330" s="163"/>
      <c r="M330" s="163"/>
      <c r="N330" s="43" t="s">
        <v>154</v>
      </c>
      <c r="O330" s="59"/>
      <c r="P330" s="59"/>
      <c r="Q330" s="59"/>
      <c r="R330" s="59"/>
      <c r="S330" s="59"/>
      <c r="T330" s="59"/>
      <c r="U330" s="67"/>
      <c r="V330" s="68" t="str">
        <f t="shared" ca="1" si="10"/>
        <v/>
      </c>
      <c r="W330" s="87"/>
      <c r="X330" s="172"/>
      <c r="Y330" s="163"/>
      <c r="Z330" s="163"/>
    </row>
    <row r="331" spans="1:26" x14ac:dyDescent="0.35">
      <c r="A331" s="164"/>
      <c r="B331" s="167" t="str">
        <f t="shared" ca="1" si="11"/>
        <v/>
      </c>
      <c r="C331" s="162"/>
      <c r="D331" s="162"/>
      <c r="E331" s="162"/>
      <c r="F331" s="169"/>
      <c r="G331" s="169"/>
      <c r="H331" s="162"/>
      <c r="I331" s="162"/>
      <c r="J331" s="162"/>
      <c r="K331" s="162"/>
      <c r="L331" s="162"/>
      <c r="M331" s="162"/>
      <c r="N331" s="43" t="s">
        <v>153</v>
      </c>
      <c r="O331" s="59"/>
      <c r="P331" s="59"/>
      <c r="Q331" s="59"/>
      <c r="R331" s="59"/>
      <c r="S331" s="59"/>
      <c r="T331" s="59"/>
      <c r="U331" s="67"/>
      <c r="V331" s="68" t="str">
        <f t="shared" ca="1" si="10"/>
        <v/>
      </c>
      <c r="W331" s="87"/>
      <c r="X331" s="171"/>
      <c r="Y331" s="162"/>
      <c r="Z331" s="162"/>
    </row>
    <row r="332" spans="1:26" x14ac:dyDescent="0.35">
      <c r="A332" s="165"/>
      <c r="B332" s="168"/>
      <c r="C332" s="163"/>
      <c r="D332" s="163"/>
      <c r="E332" s="163"/>
      <c r="F332" s="170"/>
      <c r="G332" s="170"/>
      <c r="H332" s="163"/>
      <c r="I332" s="163"/>
      <c r="J332" s="163"/>
      <c r="K332" s="163"/>
      <c r="L332" s="163"/>
      <c r="M332" s="163"/>
      <c r="N332" s="43" t="s">
        <v>154</v>
      </c>
      <c r="O332" s="59"/>
      <c r="P332" s="59"/>
      <c r="Q332" s="59"/>
      <c r="R332" s="59"/>
      <c r="S332" s="59"/>
      <c r="T332" s="59"/>
      <c r="U332" s="67"/>
      <c r="V332" s="68" t="str">
        <f t="shared" ca="1" si="10"/>
        <v/>
      </c>
      <c r="W332" s="87"/>
      <c r="X332" s="172"/>
      <c r="Y332" s="163"/>
      <c r="Z332" s="163"/>
    </row>
    <row r="333" spans="1:26" x14ac:dyDescent="0.35">
      <c r="A333" s="164"/>
      <c r="B333" s="167" t="str">
        <f t="shared" ca="1" si="11"/>
        <v/>
      </c>
      <c r="C333" s="162"/>
      <c r="D333" s="162"/>
      <c r="E333" s="162"/>
      <c r="F333" s="169"/>
      <c r="G333" s="169"/>
      <c r="H333" s="162"/>
      <c r="I333" s="162"/>
      <c r="J333" s="162"/>
      <c r="K333" s="162"/>
      <c r="L333" s="162"/>
      <c r="M333" s="162"/>
      <c r="N333" s="43" t="s">
        <v>153</v>
      </c>
      <c r="O333" s="59"/>
      <c r="P333" s="59"/>
      <c r="Q333" s="59"/>
      <c r="R333" s="59"/>
      <c r="S333" s="59"/>
      <c r="T333" s="59"/>
      <c r="U333" s="67"/>
      <c r="V333" s="68" t="str">
        <f t="shared" ca="1" si="10"/>
        <v/>
      </c>
      <c r="W333" s="87"/>
      <c r="X333" s="171"/>
      <c r="Y333" s="162"/>
      <c r="Z333" s="162"/>
    </row>
    <row r="334" spans="1:26" x14ac:dyDescent="0.35">
      <c r="A334" s="165"/>
      <c r="B334" s="168"/>
      <c r="C334" s="163"/>
      <c r="D334" s="163"/>
      <c r="E334" s="163"/>
      <c r="F334" s="170"/>
      <c r="G334" s="170"/>
      <c r="H334" s="163"/>
      <c r="I334" s="163"/>
      <c r="J334" s="163"/>
      <c r="K334" s="163"/>
      <c r="L334" s="163"/>
      <c r="M334" s="163"/>
      <c r="N334" s="43" t="s">
        <v>154</v>
      </c>
      <c r="O334" s="59"/>
      <c r="P334" s="59"/>
      <c r="Q334" s="59"/>
      <c r="R334" s="59"/>
      <c r="S334" s="59"/>
      <c r="T334" s="59"/>
      <c r="U334" s="67"/>
      <c r="V334" s="68" t="str">
        <f t="shared" ca="1" si="10"/>
        <v/>
      </c>
      <c r="W334" s="87"/>
      <c r="X334" s="172"/>
      <c r="Y334" s="163"/>
      <c r="Z334" s="163"/>
    </row>
    <row r="335" spans="1:26" x14ac:dyDescent="0.35">
      <c r="A335" s="164"/>
      <c r="B335" s="167" t="str">
        <f t="shared" ca="1" si="11"/>
        <v/>
      </c>
      <c r="C335" s="162"/>
      <c r="D335" s="162"/>
      <c r="E335" s="162"/>
      <c r="F335" s="169"/>
      <c r="G335" s="169"/>
      <c r="H335" s="162"/>
      <c r="I335" s="162"/>
      <c r="J335" s="162"/>
      <c r="K335" s="162"/>
      <c r="L335" s="162"/>
      <c r="M335" s="162"/>
      <c r="N335" s="43" t="s">
        <v>153</v>
      </c>
      <c r="O335" s="59"/>
      <c r="P335" s="59"/>
      <c r="Q335" s="59"/>
      <c r="R335" s="59"/>
      <c r="S335" s="59"/>
      <c r="T335" s="59"/>
      <c r="U335" s="67"/>
      <c r="V335" s="68" t="str">
        <f t="shared" ca="1" si="10"/>
        <v/>
      </c>
      <c r="W335" s="87"/>
      <c r="X335" s="171"/>
      <c r="Y335" s="162"/>
      <c r="Z335" s="162"/>
    </row>
    <row r="336" spans="1:26" x14ac:dyDescent="0.35">
      <c r="A336" s="165"/>
      <c r="B336" s="168"/>
      <c r="C336" s="163"/>
      <c r="D336" s="163"/>
      <c r="E336" s="163"/>
      <c r="F336" s="170"/>
      <c r="G336" s="170"/>
      <c r="H336" s="163"/>
      <c r="I336" s="163"/>
      <c r="J336" s="163"/>
      <c r="K336" s="163"/>
      <c r="L336" s="163"/>
      <c r="M336" s="163"/>
      <c r="N336" s="43" t="s">
        <v>154</v>
      </c>
      <c r="O336" s="59"/>
      <c r="P336" s="59"/>
      <c r="Q336" s="59"/>
      <c r="R336" s="59"/>
      <c r="S336" s="59"/>
      <c r="T336" s="59"/>
      <c r="U336" s="67"/>
      <c r="V336" s="68" t="str">
        <f t="shared" ca="1" si="10"/>
        <v/>
      </c>
      <c r="W336" s="87"/>
      <c r="X336" s="172"/>
      <c r="Y336" s="163"/>
      <c r="Z336" s="163"/>
    </row>
    <row r="337" spans="1:26" x14ac:dyDescent="0.35">
      <c r="A337" s="164"/>
      <c r="B337" s="167" t="str">
        <f t="shared" ca="1" si="11"/>
        <v/>
      </c>
      <c r="C337" s="162"/>
      <c r="D337" s="162"/>
      <c r="E337" s="162"/>
      <c r="F337" s="169"/>
      <c r="G337" s="169"/>
      <c r="H337" s="162"/>
      <c r="I337" s="162"/>
      <c r="J337" s="162"/>
      <c r="K337" s="162"/>
      <c r="L337" s="162"/>
      <c r="M337" s="162"/>
      <c r="N337" s="43" t="s">
        <v>153</v>
      </c>
      <c r="O337" s="59"/>
      <c r="P337" s="59"/>
      <c r="Q337" s="59"/>
      <c r="R337" s="59"/>
      <c r="S337" s="59"/>
      <c r="T337" s="59"/>
      <c r="U337" s="67"/>
      <c r="V337" s="68" t="str">
        <f t="shared" ca="1" si="10"/>
        <v/>
      </c>
      <c r="W337" s="87"/>
      <c r="X337" s="171"/>
      <c r="Y337" s="162"/>
      <c r="Z337" s="162"/>
    </row>
    <row r="338" spans="1:26" x14ac:dyDescent="0.35">
      <c r="A338" s="165"/>
      <c r="B338" s="168"/>
      <c r="C338" s="163"/>
      <c r="D338" s="163"/>
      <c r="E338" s="163"/>
      <c r="F338" s="170"/>
      <c r="G338" s="170"/>
      <c r="H338" s="163"/>
      <c r="I338" s="163"/>
      <c r="J338" s="163"/>
      <c r="K338" s="163"/>
      <c r="L338" s="163"/>
      <c r="M338" s="163"/>
      <c r="N338" s="43" t="s">
        <v>154</v>
      </c>
      <c r="O338" s="59"/>
      <c r="P338" s="59"/>
      <c r="Q338" s="59"/>
      <c r="R338" s="59"/>
      <c r="S338" s="59"/>
      <c r="T338" s="59"/>
      <c r="U338" s="67"/>
      <c r="V338" s="68" t="str">
        <f t="shared" ca="1" si="10"/>
        <v/>
      </c>
      <c r="W338" s="87"/>
      <c r="X338" s="172"/>
      <c r="Y338" s="163"/>
      <c r="Z338" s="163"/>
    </row>
    <row r="339" spans="1:26" x14ac:dyDescent="0.35">
      <c r="A339" s="164"/>
      <c r="B339" s="167" t="str">
        <f t="shared" ca="1" si="11"/>
        <v/>
      </c>
      <c r="C339" s="162"/>
      <c r="D339" s="162"/>
      <c r="E339" s="162"/>
      <c r="F339" s="169"/>
      <c r="G339" s="169"/>
      <c r="H339" s="162"/>
      <c r="I339" s="162"/>
      <c r="J339" s="162"/>
      <c r="K339" s="162"/>
      <c r="L339" s="162"/>
      <c r="M339" s="162"/>
      <c r="N339" s="43" t="s">
        <v>153</v>
      </c>
      <c r="O339" s="59"/>
      <c r="P339" s="59"/>
      <c r="Q339" s="59"/>
      <c r="R339" s="59"/>
      <c r="S339" s="59"/>
      <c r="T339" s="59"/>
      <c r="U339" s="67"/>
      <c r="V339" s="68" t="str">
        <f t="shared" ca="1" si="10"/>
        <v/>
      </c>
      <c r="W339" s="87"/>
      <c r="X339" s="171"/>
      <c r="Y339" s="162"/>
      <c r="Z339" s="162"/>
    </row>
    <row r="340" spans="1:26" x14ac:dyDescent="0.35">
      <c r="A340" s="165"/>
      <c r="B340" s="168"/>
      <c r="C340" s="163"/>
      <c r="D340" s="163"/>
      <c r="E340" s="163"/>
      <c r="F340" s="170"/>
      <c r="G340" s="170"/>
      <c r="H340" s="163"/>
      <c r="I340" s="163"/>
      <c r="J340" s="163"/>
      <c r="K340" s="163"/>
      <c r="L340" s="163"/>
      <c r="M340" s="163"/>
      <c r="N340" s="43" t="s">
        <v>154</v>
      </c>
      <c r="O340" s="59"/>
      <c r="P340" s="59"/>
      <c r="Q340" s="59"/>
      <c r="R340" s="59"/>
      <c r="S340" s="59"/>
      <c r="T340" s="59"/>
      <c r="U340" s="67"/>
      <c r="V340" s="68" t="str">
        <f t="shared" ca="1" si="10"/>
        <v/>
      </c>
      <c r="W340" s="87"/>
      <c r="X340" s="172"/>
      <c r="Y340" s="163"/>
      <c r="Z340" s="163"/>
    </row>
    <row r="341" spans="1:26" x14ac:dyDescent="0.35">
      <c r="A341" s="164"/>
      <c r="B341" s="167" t="str">
        <f t="shared" ca="1" si="11"/>
        <v/>
      </c>
      <c r="C341" s="162"/>
      <c r="D341" s="162"/>
      <c r="E341" s="162"/>
      <c r="F341" s="169"/>
      <c r="G341" s="169"/>
      <c r="H341" s="162"/>
      <c r="I341" s="162"/>
      <c r="J341" s="162"/>
      <c r="K341" s="162"/>
      <c r="L341" s="162"/>
      <c r="M341" s="162"/>
      <c r="N341" s="43" t="s">
        <v>153</v>
      </c>
      <c r="O341" s="59"/>
      <c r="P341" s="59"/>
      <c r="Q341" s="59"/>
      <c r="R341" s="59"/>
      <c r="S341" s="59"/>
      <c r="T341" s="59"/>
      <c r="U341" s="67"/>
      <c r="V341" s="68" t="str">
        <f t="shared" ca="1" si="10"/>
        <v/>
      </c>
      <c r="W341" s="87"/>
      <c r="X341" s="171"/>
      <c r="Y341" s="162"/>
      <c r="Z341" s="162"/>
    </row>
    <row r="342" spans="1:26" x14ac:dyDescent="0.35">
      <c r="A342" s="165"/>
      <c r="B342" s="168"/>
      <c r="C342" s="163"/>
      <c r="D342" s="163"/>
      <c r="E342" s="163"/>
      <c r="F342" s="170"/>
      <c r="G342" s="170"/>
      <c r="H342" s="163"/>
      <c r="I342" s="163"/>
      <c r="J342" s="163"/>
      <c r="K342" s="163"/>
      <c r="L342" s="163"/>
      <c r="M342" s="163"/>
      <c r="N342" s="43" t="s">
        <v>154</v>
      </c>
      <c r="O342" s="59"/>
      <c r="P342" s="59"/>
      <c r="Q342" s="59"/>
      <c r="R342" s="59"/>
      <c r="S342" s="59"/>
      <c r="T342" s="59"/>
      <c r="U342" s="67"/>
      <c r="V342" s="68" t="str">
        <f t="shared" ca="1" si="10"/>
        <v/>
      </c>
      <c r="W342" s="87"/>
      <c r="X342" s="172"/>
      <c r="Y342" s="163"/>
      <c r="Z342" s="163"/>
    </row>
    <row r="343" spans="1:26" x14ac:dyDescent="0.35">
      <c r="A343" s="164"/>
      <c r="B343" s="167" t="str">
        <f t="shared" ca="1" si="11"/>
        <v/>
      </c>
      <c r="C343" s="162"/>
      <c r="D343" s="162"/>
      <c r="E343" s="162"/>
      <c r="F343" s="169"/>
      <c r="G343" s="169"/>
      <c r="H343" s="162"/>
      <c r="I343" s="162"/>
      <c r="J343" s="162"/>
      <c r="K343" s="162"/>
      <c r="L343" s="162"/>
      <c r="M343" s="162"/>
      <c r="N343" s="43" t="s">
        <v>153</v>
      </c>
      <c r="O343" s="59"/>
      <c r="P343" s="59"/>
      <c r="Q343" s="59"/>
      <c r="R343" s="59"/>
      <c r="S343" s="59"/>
      <c r="T343" s="59"/>
      <c r="U343" s="67"/>
      <c r="V343" s="68" t="str">
        <f t="shared" ca="1" si="10"/>
        <v/>
      </c>
      <c r="W343" s="87"/>
      <c r="X343" s="171"/>
      <c r="Y343" s="162"/>
      <c r="Z343" s="162"/>
    </row>
    <row r="344" spans="1:26" x14ac:dyDescent="0.35">
      <c r="A344" s="165"/>
      <c r="B344" s="168"/>
      <c r="C344" s="163"/>
      <c r="D344" s="163"/>
      <c r="E344" s="163"/>
      <c r="F344" s="170"/>
      <c r="G344" s="170"/>
      <c r="H344" s="163"/>
      <c r="I344" s="163"/>
      <c r="J344" s="163"/>
      <c r="K344" s="163"/>
      <c r="L344" s="163"/>
      <c r="M344" s="163"/>
      <c r="N344" s="43" t="s">
        <v>154</v>
      </c>
      <c r="O344" s="59"/>
      <c r="P344" s="59"/>
      <c r="Q344" s="59"/>
      <c r="R344" s="59"/>
      <c r="S344" s="59"/>
      <c r="T344" s="59"/>
      <c r="U344" s="67"/>
      <c r="V344" s="68" t="str">
        <f t="shared" ca="1" si="10"/>
        <v/>
      </c>
      <c r="W344" s="87"/>
      <c r="X344" s="172"/>
      <c r="Y344" s="163"/>
      <c r="Z344" s="163"/>
    </row>
    <row r="345" spans="1:26" x14ac:dyDescent="0.35">
      <c r="A345" s="164"/>
      <c r="B345" s="167" t="str">
        <f t="shared" ca="1" si="11"/>
        <v/>
      </c>
      <c r="C345" s="162"/>
      <c r="D345" s="162"/>
      <c r="E345" s="162"/>
      <c r="F345" s="169"/>
      <c r="G345" s="169"/>
      <c r="H345" s="162"/>
      <c r="I345" s="162"/>
      <c r="J345" s="162"/>
      <c r="K345" s="162"/>
      <c r="L345" s="162"/>
      <c r="M345" s="162"/>
      <c r="N345" s="43" t="s">
        <v>153</v>
      </c>
      <c r="O345" s="59"/>
      <c r="P345" s="59"/>
      <c r="Q345" s="59"/>
      <c r="R345" s="59"/>
      <c r="S345" s="59"/>
      <c r="T345" s="59"/>
      <c r="U345" s="67"/>
      <c r="V345" s="68" t="str">
        <f t="shared" ca="1" si="10"/>
        <v/>
      </c>
      <c r="W345" s="87"/>
      <c r="X345" s="171"/>
      <c r="Y345" s="162"/>
      <c r="Z345" s="162"/>
    </row>
    <row r="346" spans="1:26" x14ac:dyDescent="0.35">
      <c r="A346" s="165"/>
      <c r="B346" s="168"/>
      <c r="C346" s="163"/>
      <c r="D346" s="163"/>
      <c r="E346" s="163"/>
      <c r="F346" s="170"/>
      <c r="G346" s="170"/>
      <c r="H346" s="163"/>
      <c r="I346" s="163"/>
      <c r="J346" s="163"/>
      <c r="K346" s="163"/>
      <c r="L346" s="163"/>
      <c r="M346" s="163"/>
      <c r="N346" s="43" t="s">
        <v>154</v>
      </c>
      <c r="O346" s="59"/>
      <c r="P346" s="59"/>
      <c r="Q346" s="59"/>
      <c r="R346" s="59"/>
      <c r="S346" s="59"/>
      <c r="T346" s="59"/>
      <c r="U346" s="67"/>
      <c r="V346" s="68" t="str">
        <f t="shared" ca="1" si="10"/>
        <v/>
      </c>
      <c r="W346" s="87"/>
      <c r="X346" s="172"/>
      <c r="Y346" s="163"/>
      <c r="Z346" s="163"/>
    </row>
    <row r="347" spans="1:26" x14ac:dyDescent="0.35">
      <c r="A347" s="164"/>
      <c r="B347" s="167" t="str">
        <f t="shared" ca="1" si="11"/>
        <v/>
      </c>
      <c r="C347" s="162"/>
      <c r="D347" s="162"/>
      <c r="E347" s="162"/>
      <c r="F347" s="169"/>
      <c r="G347" s="169"/>
      <c r="H347" s="162"/>
      <c r="I347" s="162"/>
      <c r="J347" s="162"/>
      <c r="K347" s="162"/>
      <c r="L347" s="162"/>
      <c r="M347" s="162"/>
      <c r="N347" s="43" t="s">
        <v>153</v>
      </c>
      <c r="O347" s="59"/>
      <c r="P347" s="59"/>
      <c r="Q347" s="59"/>
      <c r="R347" s="59"/>
      <c r="S347" s="59"/>
      <c r="T347" s="59"/>
      <c r="U347" s="67"/>
      <c r="V347" s="68" t="str">
        <f t="shared" ca="1" si="10"/>
        <v/>
      </c>
      <c r="W347" s="87"/>
      <c r="X347" s="171"/>
      <c r="Y347" s="162"/>
      <c r="Z347" s="162"/>
    </row>
    <row r="348" spans="1:26" x14ac:dyDescent="0.35">
      <c r="A348" s="165"/>
      <c r="B348" s="168"/>
      <c r="C348" s="163"/>
      <c r="D348" s="163"/>
      <c r="E348" s="163"/>
      <c r="F348" s="170"/>
      <c r="G348" s="170"/>
      <c r="H348" s="163"/>
      <c r="I348" s="163"/>
      <c r="J348" s="163"/>
      <c r="K348" s="163"/>
      <c r="L348" s="163"/>
      <c r="M348" s="163"/>
      <c r="N348" s="43" t="s">
        <v>154</v>
      </c>
      <c r="O348" s="59"/>
      <c r="P348" s="59"/>
      <c r="Q348" s="59"/>
      <c r="R348" s="59"/>
      <c r="S348" s="59"/>
      <c r="T348" s="59"/>
      <c r="U348" s="67"/>
      <c r="V348" s="68" t="str">
        <f t="shared" ca="1" si="10"/>
        <v/>
      </c>
      <c r="W348" s="87"/>
      <c r="X348" s="172"/>
      <c r="Y348" s="163"/>
      <c r="Z348" s="163"/>
    </row>
    <row r="349" spans="1:26" x14ac:dyDescent="0.35">
      <c r="A349" s="164"/>
      <c r="B349" s="167" t="str">
        <f t="shared" ca="1" si="11"/>
        <v/>
      </c>
      <c r="C349" s="162"/>
      <c r="D349" s="162"/>
      <c r="E349" s="162"/>
      <c r="F349" s="169"/>
      <c r="G349" s="169"/>
      <c r="H349" s="162"/>
      <c r="I349" s="162"/>
      <c r="J349" s="162"/>
      <c r="K349" s="162"/>
      <c r="L349" s="162"/>
      <c r="M349" s="162"/>
      <c r="N349" s="43" t="s">
        <v>153</v>
      </c>
      <c r="O349" s="59"/>
      <c r="P349" s="59"/>
      <c r="Q349" s="59"/>
      <c r="R349" s="59"/>
      <c r="S349" s="59"/>
      <c r="T349" s="59"/>
      <c r="U349" s="67"/>
      <c r="V349" s="68" t="str">
        <f t="shared" ca="1" si="10"/>
        <v/>
      </c>
      <c r="W349" s="87"/>
      <c r="X349" s="171"/>
      <c r="Y349" s="162"/>
      <c r="Z349" s="162"/>
    </row>
    <row r="350" spans="1:26" x14ac:dyDescent="0.35">
      <c r="A350" s="165"/>
      <c r="B350" s="168"/>
      <c r="C350" s="163"/>
      <c r="D350" s="163"/>
      <c r="E350" s="163"/>
      <c r="F350" s="170"/>
      <c r="G350" s="170"/>
      <c r="H350" s="163"/>
      <c r="I350" s="163"/>
      <c r="J350" s="163"/>
      <c r="K350" s="163"/>
      <c r="L350" s="163"/>
      <c r="M350" s="163"/>
      <c r="N350" s="43" t="s">
        <v>154</v>
      </c>
      <c r="O350" s="59"/>
      <c r="P350" s="59"/>
      <c r="Q350" s="59"/>
      <c r="R350" s="59"/>
      <c r="S350" s="59"/>
      <c r="T350" s="59"/>
      <c r="U350" s="67"/>
      <c r="V350" s="68" t="str">
        <f t="shared" ca="1" si="10"/>
        <v/>
      </c>
      <c r="W350" s="87"/>
      <c r="X350" s="172"/>
      <c r="Y350" s="163"/>
      <c r="Z350" s="163"/>
    </row>
    <row r="351" spans="1:26" x14ac:dyDescent="0.35">
      <c r="A351" s="164"/>
      <c r="B351" s="167" t="str">
        <f t="shared" ca="1" si="11"/>
        <v/>
      </c>
      <c r="C351" s="162"/>
      <c r="D351" s="162"/>
      <c r="E351" s="162"/>
      <c r="F351" s="169"/>
      <c r="G351" s="169"/>
      <c r="H351" s="162"/>
      <c r="I351" s="162"/>
      <c r="J351" s="162"/>
      <c r="K351" s="162"/>
      <c r="L351" s="162"/>
      <c r="M351" s="162"/>
      <c r="N351" s="43" t="s">
        <v>153</v>
      </c>
      <c r="O351" s="59"/>
      <c r="P351" s="59"/>
      <c r="Q351" s="59"/>
      <c r="R351" s="59"/>
      <c r="S351" s="59"/>
      <c r="T351" s="59"/>
      <c r="U351" s="67"/>
      <c r="V351" s="68" t="str">
        <f t="shared" ca="1" si="10"/>
        <v/>
      </c>
      <c r="W351" s="87"/>
      <c r="X351" s="171"/>
      <c r="Y351" s="162"/>
      <c r="Z351" s="162"/>
    </row>
    <row r="352" spans="1:26" x14ac:dyDescent="0.35">
      <c r="A352" s="165"/>
      <c r="B352" s="168"/>
      <c r="C352" s="163"/>
      <c r="D352" s="163"/>
      <c r="E352" s="163"/>
      <c r="F352" s="170"/>
      <c r="G352" s="170"/>
      <c r="H352" s="163"/>
      <c r="I352" s="163"/>
      <c r="J352" s="163"/>
      <c r="K352" s="163"/>
      <c r="L352" s="163"/>
      <c r="M352" s="163"/>
      <c r="N352" s="43" t="s">
        <v>154</v>
      </c>
      <c r="O352" s="59"/>
      <c r="P352" s="59"/>
      <c r="Q352" s="59"/>
      <c r="R352" s="59"/>
      <c r="S352" s="59"/>
      <c r="T352" s="59"/>
      <c r="U352" s="67"/>
      <c r="V352" s="68" t="str">
        <f t="shared" ca="1" si="10"/>
        <v/>
      </c>
      <c r="W352" s="87"/>
      <c r="X352" s="172"/>
      <c r="Y352" s="163"/>
      <c r="Z352" s="163"/>
    </row>
    <row r="353" spans="1:26" x14ac:dyDescent="0.35">
      <c r="A353" s="164"/>
      <c r="B353" s="167" t="str">
        <f t="shared" ca="1" si="11"/>
        <v/>
      </c>
      <c r="C353" s="162"/>
      <c r="D353" s="162"/>
      <c r="E353" s="162"/>
      <c r="F353" s="169"/>
      <c r="G353" s="169"/>
      <c r="H353" s="162"/>
      <c r="I353" s="162"/>
      <c r="J353" s="162"/>
      <c r="K353" s="162"/>
      <c r="L353" s="162"/>
      <c r="M353" s="162"/>
      <c r="N353" s="43" t="s">
        <v>153</v>
      </c>
      <c r="O353" s="59"/>
      <c r="P353" s="59"/>
      <c r="Q353" s="59"/>
      <c r="R353" s="59"/>
      <c r="S353" s="59"/>
      <c r="T353" s="59"/>
      <c r="U353" s="67"/>
      <c r="V353" s="68" t="str">
        <f t="shared" ca="1" si="10"/>
        <v/>
      </c>
      <c r="W353" s="87"/>
      <c r="X353" s="171"/>
      <c r="Y353" s="162"/>
      <c r="Z353" s="162"/>
    </row>
    <row r="354" spans="1:26" x14ac:dyDescent="0.35">
      <c r="A354" s="165"/>
      <c r="B354" s="168"/>
      <c r="C354" s="163"/>
      <c r="D354" s="163"/>
      <c r="E354" s="163"/>
      <c r="F354" s="170"/>
      <c r="G354" s="170"/>
      <c r="H354" s="163"/>
      <c r="I354" s="163"/>
      <c r="J354" s="163"/>
      <c r="K354" s="163"/>
      <c r="L354" s="163"/>
      <c r="M354" s="163"/>
      <c r="N354" s="43" t="s">
        <v>154</v>
      </c>
      <c r="O354" s="59"/>
      <c r="P354" s="59"/>
      <c r="Q354" s="59"/>
      <c r="R354" s="59"/>
      <c r="S354" s="59"/>
      <c r="T354" s="59"/>
      <c r="U354" s="67"/>
      <c r="V354" s="68" t="str">
        <f t="shared" ca="1" si="10"/>
        <v/>
      </c>
      <c r="W354" s="87"/>
      <c r="X354" s="172"/>
      <c r="Y354" s="163"/>
      <c r="Z354" s="163"/>
    </row>
    <row r="355" spans="1:26" x14ac:dyDescent="0.35">
      <c r="A355" s="164"/>
      <c r="B355" s="167" t="str">
        <f t="shared" ca="1" si="11"/>
        <v/>
      </c>
      <c r="C355" s="162"/>
      <c r="D355" s="162"/>
      <c r="E355" s="162"/>
      <c r="F355" s="169"/>
      <c r="G355" s="169"/>
      <c r="H355" s="162"/>
      <c r="I355" s="162"/>
      <c r="J355" s="162"/>
      <c r="K355" s="162"/>
      <c r="L355" s="162"/>
      <c r="M355" s="162"/>
      <c r="N355" s="43" t="s">
        <v>153</v>
      </c>
      <c r="O355" s="59"/>
      <c r="P355" s="59"/>
      <c r="Q355" s="59"/>
      <c r="R355" s="59"/>
      <c r="S355" s="59"/>
      <c r="T355" s="59"/>
      <c r="U355" s="67"/>
      <c r="V355" s="68" t="str">
        <f t="shared" ca="1" si="10"/>
        <v/>
      </c>
      <c r="W355" s="87"/>
      <c r="X355" s="171"/>
      <c r="Y355" s="162"/>
      <c r="Z355" s="162"/>
    </row>
    <row r="356" spans="1:26" x14ac:dyDescent="0.35">
      <c r="A356" s="165"/>
      <c r="B356" s="168"/>
      <c r="C356" s="163"/>
      <c r="D356" s="163"/>
      <c r="E356" s="163"/>
      <c r="F356" s="170"/>
      <c r="G356" s="170"/>
      <c r="H356" s="163"/>
      <c r="I356" s="163"/>
      <c r="J356" s="163"/>
      <c r="K356" s="163"/>
      <c r="L356" s="163"/>
      <c r="M356" s="163"/>
      <c r="N356" s="43" t="s">
        <v>154</v>
      </c>
      <c r="O356" s="59"/>
      <c r="P356" s="59"/>
      <c r="Q356" s="59"/>
      <c r="R356" s="59"/>
      <c r="S356" s="59"/>
      <c r="T356" s="59"/>
      <c r="U356" s="67"/>
      <c r="V356" s="68" t="str">
        <f t="shared" ca="1" si="10"/>
        <v/>
      </c>
      <c r="W356" s="87"/>
      <c r="X356" s="172"/>
      <c r="Y356" s="163"/>
      <c r="Z356" s="163"/>
    </row>
    <row r="357" spans="1:26" x14ac:dyDescent="0.35">
      <c r="A357" s="164"/>
      <c r="B357" s="167" t="str">
        <f t="shared" ca="1" si="11"/>
        <v/>
      </c>
      <c r="C357" s="162"/>
      <c r="D357" s="162"/>
      <c r="E357" s="162"/>
      <c r="F357" s="169"/>
      <c r="G357" s="169"/>
      <c r="H357" s="162"/>
      <c r="I357" s="162"/>
      <c r="J357" s="162"/>
      <c r="K357" s="162"/>
      <c r="L357" s="162"/>
      <c r="M357" s="162"/>
      <c r="N357" s="43" t="s">
        <v>153</v>
      </c>
      <c r="O357" s="59"/>
      <c r="P357" s="59"/>
      <c r="Q357" s="59"/>
      <c r="R357" s="59"/>
      <c r="S357" s="59"/>
      <c r="T357" s="59"/>
      <c r="U357" s="67"/>
      <c r="V357" s="68" t="str">
        <f t="shared" ca="1" si="10"/>
        <v/>
      </c>
      <c r="W357" s="87"/>
      <c r="X357" s="171"/>
      <c r="Y357" s="162"/>
      <c r="Z357" s="162"/>
    </row>
    <row r="358" spans="1:26" x14ac:dyDescent="0.35">
      <c r="A358" s="165"/>
      <c r="B358" s="168"/>
      <c r="C358" s="163"/>
      <c r="D358" s="163"/>
      <c r="E358" s="163"/>
      <c r="F358" s="170"/>
      <c r="G358" s="170"/>
      <c r="H358" s="163"/>
      <c r="I358" s="163"/>
      <c r="J358" s="163"/>
      <c r="K358" s="163"/>
      <c r="L358" s="163"/>
      <c r="M358" s="163"/>
      <c r="N358" s="43" t="s">
        <v>154</v>
      </c>
      <c r="O358" s="59"/>
      <c r="P358" s="59"/>
      <c r="Q358" s="59"/>
      <c r="R358" s="59"/>
      <c r="S358" s="59"/>
      <c r="T358" s="59"/>
      <c r="U358" s="67"/>
      <c r="V358" s="68" t="str">
        <f t="shared" ca="1" si="10"/>
        <v/>
      </c>
      <c r="W358" s="87"/>
      <c r="X358" s="172"/>
      <c r="Y358" s="163"/>
      <c r="Z358" s="163"/>
    </row>
    <row r="359" spans="1:26" x14ac:dyDescent="0.35">
      <c r="A359" s="164"/>
      <c r="B359" s="167" t="str">
        <f t="shared" ca="1" si="11"/>
        <v/>
      </c>
      <c r="C359" s="162"/>
      <c r="D359" s="162"/>
      <c r="E359" s="162"/>
      <c r="F359" s="169"/>
      <c r="G359" s="169"/>
      <c r="H359" s="162"/>
      <c r="I359" s="162"/>
      <c r="J359" s="162"/>
      <c r="K359" s="162"/>
      <c r="L359" s="162"/>
      <c r="M359" s="162"/>
      <c r="N359" s="43" t="s">
        <v>153</v>
      </c>
      <c r="O359" s="59"/>
      <c r="P359" s="59"/>
      <c r="Q359" s="59"/>
      <c r="R359" s="59"/>
      <c r="S359" s="59"/>
      <c r="T359" s="59"/>
      <c r="U359" s="67"/>
      <c r="V359" s="68" t="str">
        <f t="shared" ca="1" si="10"/>
        <v/>
      </c>
      <c r="W359" s="87"/>
      <c r="X359" s="171"/>
      <c r="Y359" s="162"/>
      <c r="Z359" s="162"/>
    </row>
    <row r="360" spans="1:26" x14ac:dyDescent="0.35">
      <c r="A360" s="165"/>
      <c r="B360" s="168"/>
      <c r="C360" s="163"/>
      <c r="D360" s="163"/>
      <c r="E360" s="163"/>
      <c r="F360" s="170"/>
      <c r="G360" s="170"/>
      <c r="H360" s="163"/>
      <c r="I360" s="163"/>
      <c r="J360" s="163"/>
      <c r="K360" s="163"/>
      <c r="L360" s="163"/>
      <c r="M360" s="163"/>
      <c r="N360" s="43" t="s">
        <v>154</v>
      </c>
      <c r="O360" s="59"/>
      <c r="P360" s="59"/>
      <c r="Q360" s="59"/>
      <c r="R360" s="59"/>
      <c r="S360" s="59"/>
      <c r="T360" s="59"/>
      <c r="U360" s="67"/>
      <c r="V360" s="68" t="str">
        <f t="shared" ca="1" si="10"/>
        <v/>
      </c>
      <c r="W360" s="87"/>
      <c r="X360" s="172"/>
      <c r="Y360" s="163"/>
      <c r="Z360" s="163"/>
    </row>
    <row r="361" spans="1:26" x14ac:dyDescent="0.35">
      <c r="A361" s="164"/>
      <c r="B361" s="167" t="str">
        <f t="shared" ca="1" si="11"/>
        <v/>
      </c>
      <c r="C361" s="162"/>
      <c r="D361" s="162"/>
      <c r="E361" s="162"/>
      <c r="F361" s="169"/>
      <c r="G361" s="169"/>
      <c r="H361" s="162"/>
      <c r="I361" s="162"/>
      <c r="J361" s="162"/>
      <c r="K361" s="162"/>
      <c r="L361" s="162"/>
      <c r="M361" s="162"/>
      <c r="N361" s="43" t="s">
        <v>153</v>
      </c>
      <c r="O361" s="59"/>
      <c r="P361" s="59"/>
      <c r="Q361" s="59"/>
      <c r="R361" s="59"/>
      <c r="S361" s="59"/>
      <c r="T361" s="59"/>
      <c r="U361" s="67"/>
      <c r="V361" s="68" t="str">
        <f t="shared" ca="1" si="10"/>
        <v/>
      </c>
      <c r="W361" s="87"/>
      <c r="X361" s="171"/>
      <c r="Y361" s="162"/>
      <c r="Z361" s="162"/>
    </row>
    <row r="362" spans="1:26" x14ac:dyDescent="0.35">
      <c r="A362" s="165"/>
      <c r="B362" s="168"/>
      <c r="C362" s="163"/>
      <c r="D362" s="163"/>
      <c r="E362" s="163"/>
      <c r="F362" s="170"/>
      <c r="G362" s="170"/>
      <c r="H362" s="163"/>
      <c r="I362" s="163"/>
      <c r="J362" s="163"/>
      <c r="K362" s="163"/>
      <c r="L362" s="163"/>
      <c r="M362" s="163"/>
      <c r="N362" s="43" t="s">
        <v>154</v>
      </c>
      <c r="O362" s="59"/>
      <c r="P362" s="59"/>
      <c r="Q362" s="59"/>
      <c r="R362" s="59"/>
      <c r="S362" s="59"/>
      <c r="T362" s="59"/>
      <c r="U362" s="67"/>
      <c r="V362" s="68" t="str">
        <f t="shared" ca="1" si="10"/>
        <v/>
      </c>
      <c r="W362" s="87"/>
      <c r="X362" s="172"/>
      <c r="Y362" s="163"/>
      <c r="Z362" s="163"/>
    </row>
    <row r="363" spans="1:26" x14ac:dyDescent="0.35">
      <c r="A363" s="164"/>
      <c r="B363" s="167" t="str">
        <f t="shared" ca="1" si="11"/>
        <v/>
      </c>
      <c r="C363" s="162"/>
      <c r="D363" s="162"/>
      <c r="E363" s="162"/>
      <c r="F363" s="169"/>
      <c r="G363" s="169"/>
      <c r="H363" s="162"/>
      <c r="I363" s="162"/>
      <c r="J363" s="162"/>
      <c r="K363" s="162"/>
      <c r="L363" s="162"/>
      <c r="M363" s="162"/>
      <c r="N363" s="43" t="s">
        <v>153</v>
      </c>
      <c r="O363" s="59"/>
      <c r="P363" s="59"/>
      <c r="Q363" s="59"/>
      <c r="R363" s="59"/>
      <c r="S363" s="59"/>
      <c r="T363" s="59"/>
      <c r="U363" s="67"/>
      <c r="V363" s="68" t="str">
        <f t="shared" ca="1" si="10"/>
        <v/>
      </c>
      <c r="W363" s="87"/>
      <c r="X363" s="171"/>
      <c r="Y363" s="162"/>
      <c r="Z363" s="162"/>
    </row>
    <row r="364" spans="1:26" x14ac:dyDescent="0.35">
      <c r="A364" s="165"/>
      <c r="B364" s="168"/>
      <c r="C364" s="163"/>
      <c r="D364" s="163"/>
      <c r="E364" s="163"/>
      <c r="F364" s="170"/>
      <c r="G364" s="170"/>
      <c r="H364" s="163"/>
      <c r="I364" s="163"/>
      <c r="J364" s="163"/>
      <c r="K364" s="163"/>
      <c r="L364" s="163"/>
      <c r="M364" s="163"/>
      <c r="N364" s="43" t="s">
        <v>154</v>
      </c>
      <c r="O364" s="59"/>
      <c r="P364" s="59"/>
      <c r="Q364" s="59"/>
      <c r="R364" s="59"/>
      <c r="S364" s="59"/>
      <c r="T364" s="59"/>
      <c r="U364" s="67"/>
      <c r="V364" s="68" t="str">
        <f t="shared" ca="1" si="10"/>
        <v/>
      </c>
      <c r="W364" s="87"/>
      <c r="X364" s="172"/>
      <c r="Y364" s="163"/>
      <c r="Z364" s="163"/>
    </row>
    <row r="365" spans="1:26" x14ac:dyDescent="0.35">
      <c r="A365" s="164"/>
      <c r="B365" s="167" t="str">
        <f t="shared" ca="1" si="11"/>
        <v/>
      </c>
      <c r="C365" s="162"/>
      <c r="D365" s="162"/>
      <c r="E365" s="162"/>
      <c r="F365" s="169"/>
      <c r="G365" s="169"/>
      <c r="H365" s="162"/>
      <c r="I365" s="162"/>
      <c r="J365" s="162"/>
      <c r="K365" s="162"/>
      <c r="L365" s="162"/>
      <c r="M365" s="162"/>
      <c r="N365" s="43" t="s">
        <v>153</v>
      </c>
      <c r="O365" s="59"/>
      <c r="P365" s="59"/>
      <c r="Q365" s="59"/>
      <c r="R365" s="59"/>
      <c r="S365" s="59"/>
      <c r="T365" s="59"/>
      <c r="U365" s="67"/>
      <c r="V365" s="68" t="str">
        <f t="shared" ca="1" si="10"/>
        <v/>
      </c>
      <c r="W365" s="87"/>
      <c r="X365" s="171"/>
      <c r="Y365" s="162"/>
      <c r="Z365" s="162"/>
    </row>
    <row r="366" spans="1:26" x14ac:dyDescent="0.35">
      <c r="A366" s="165"/>
      <c r="B366" s="168"/>
      <c r="C366" s="163"/>
      <c r="D366" s="163"/>
      <c r="E366" s="163"/>
      <c r="F366" s="170"/>
      <c r="G366" s="170"/>
      <c r="H366" s="163"/>
      <c r="I366" s="163"/>
      <c r="J366" s="163"/>
      <c r="K366" s="163"/>
      <c r="L366" s="163"/>
      <c r="M366" s="163"/>
      <c r="N366" s="43" t="s">
        <v>154</v>
      </c>
      <c r="O366" s="59"/>
      <c r="P366" s="59"/>
      <c r="Q366" s="59"/>
      <c r="R366" s="59"/>
      <c r="S366" s="59"/>
      <c r="T366" s="59"/>
      <c r="U366" s="67"/>
      <c r="V366" s="68" t="str">
        <f t="shared" ca="1" si="10"/>
        <v/>
      </c>
      <c r="W366" s="87"/>
      <c r="X366" s="172"/>
      <c r="Y366" s="163"/>
      <c r="Z366" s="163"/>
    </row>
    <row r="367" spans="1:26" x14ac:dyDescent="0.35">
      <c r="A367" s="164"/>
      <c r="B367" s="167" t="str">
        <f t="shared" ca="1" si="11"/>
        <v/>
      </c>
      <c r="C367" s="162"/>
      <c r="D367" s="162"/>
      <c r="E367" s="162"/>
      <c r="F367" s="169"/>
      <c r="G367" s="169"/>
      <c r="H367" s="162"/>
      <c r="I367" s="162"/>
      <c r="J367" s="162"/>
      <c r="K367" s="162"/>
      <c r="L367" s="162"/>
      <c r="M367" s="162"/>
      <c r="N367" s="43" t="s">
        <v>153</v>
      </c>
      <c r="O367" s="59"/>
      <c r="P367" s="59"/>
      <c r="Q367" s="59"/>
      <c r="R367" s="59"/>
      <c r="S367" s="59"/>
      <c r="T367" s="59"/>
      <c r="U367" s="67"/>
      <c r="V367" s="68" t="str">
        <f t="shared" ca="1" si="10"/>
        <v/>
      </c>
      <c r="W367" s="87"/>
      <c r="X367" s="171"/>
      <c r="Y367" s="162"/>
      <c r="Z367" s="162"/>
    </row>
    <row r="368" spans="1:26" x14ac:dyDescent="0.35">
      <c r="A368" s="165"/>
      <c r="B368" s="168"/>
      <c r="C368" s="163"/>
      <c r="D368" s="163"/>
      <c r="E368" s="163"/>
      <c r="F368" s="170"/>
      <c r="G368" s="170"/>
      <c r="H368" s="163"/>
      <c r="I368" s="163"/>
      <c r="J368" s="163"/>
      <c r="K368" s="163"/>
      <c r="L368" s="163"/>
      <c r="M368" s="163"/>
      <c r="N368" s="43" t="s">
        <v>154</v>
      </c>
      <c r="O368" s="59"/>
      <c r="P368" s="59"/>
      <c r="Q368" s="59"/>
      <c r="R368" s="59"/>
      <c r="S368" s="59"/>
      <c r="T368" s="59"/>
      <c r="U368" s="67"/>
      <c r="V368" s="68" t="str">
        <f t="shared" ca="1" si="10"/>
        <v/>
      </c>
      <c r="W368" s="87"/>
      <c r="X368" s="172"/>
      <c r="Y368" s="163"/>
      <c r="Z368" s="163"/>
    </row>
    <row r="369" spans="1:26" x14ac:dyDescent="0.35">
      <c r="A369" s="164"/>
      <c r="B369" s="167" t="str">
        <f t="shared" ca="1" si="11"/>
        <v/>
      </c>
      <c r="C369" s="162"/>
      <c r="D369" s="162"/>
      <c r="E369" s="162"/>
      <c r="F369" s="169"/>
      <c r="G369" s="169"/>
      <c r="H369" s="162"/>
      <c r="I369" s="162"/>
      <c r="J369" s="162"/>
      <c r="K369" s="162"/>
      <c r="L369" s="162"/>
      <c r="M369" s="162"/>
      <c r="N369" s="43" t="s">
        <v>153</v>
      </c>
      <c r="O369" s="59"/>
      <c r="P369" s="59"/>
      <c r="Q369" s="59"/>
      <c r="R369" s="59"/>
      <c r="S369" s="59"/>
      <c r="T369" s="59"/>
      <c r="U369" s="67"/>
      <c r="V369" s="68" t="str">
        <f t="shared" ca="1" si="10"/>
        <v/>
      </c>
      <c r="W369" s="87"/>
      <c r="X369" s="171"/>
      <c r="Y369" s="162"/>
      <c r="Z369" s="162"/>
    </row>
    <row r="370" spans="1:26" x14ac:dyDescent="0.35">
      <c r="A370" s="165"/>
      <c r="B370" s="168"/>
      <c r="C370" s="163"/>
      <c r="D370" s="163"/>
      <c r="E370" s="163"/>
      <c r="F370" s="170"/>
      <c r="G370" s="170"/>
      <c r="H370" s="163"/>
      <c r="I370" s="163"/>
      <c r="J370" s="163"/>
      <c r="K370" s="163"/>
      <c r="L370" s="163"/>
      <c r="M370" s="163"/>
      <c r="N370" s="43" t="s">
        <v>154</v>
      </c>
      <c r="O370" s="59"/>
      <c r="P370" s="59"/>
      <c r="Q370" s="59"/>
      <c r="R370" s="59"/>
      <c r="S370" s="59"/>
      <c r="T370" s="59"/>
      <c r="U370" s="67"/>
      <c r="V370" s="68" t="str">
        <f t="shared" ca="1" si="10"/>
        <v/>
      </c>
      <c r="W370" s="87"/>
      <c r="X370" s="172"/>
      <c r="Y370" s="163"/>
      <c r="Z370" s="163"/>
    </row>
    <row r="371" spans="1:26" x14ac:dyDescent="0.35">
      <c r="A371" s="164"/>
      <c r="B371" s="167" t="str">
        <f t="shared" ca="1" si="11"/>
        <v/>
      </c>
      <c r="C371" s="162"/>
      <c r="D371" s="162"/>
      <c r="E371" s="162"/>
      <c r="F371" s="169"/>
      <c r="G371" s="169"/>
      <c r="H371" s="162"/>
      <c r="I371" s="162"/>
      <c r="J371" s="162"/>
      <c r="K371" s="162"/>
      <c r="L371" s="162"/>
      <c r="M371" s="162"/>
      <c r="N371" s="43" t="s">
        <v>153</v>
      </c>
      <c r="O371" s="59"/>
      <c r="P371" s="59"/>
      <c r="Q371" s="59"/>
      <c r="R371" s="59"/>
      <c r="S371" s="59"/>
      <c r="T371" s="59"/>
      <c r="U371" s="67"/>
      <c r="V371" s="68" t="str">
        <f t="shared" ca="1" si="10"/>
        <v/>
      </c>
      <c r="W371" s="87"/>
      <c r="X371" s="171"/>
      <c r="Y371" s="162"/>
      <c r="Z371" s="162"/>
    </row>
    <row r="372" spans="1:26" x14ac:dyDescent="0.35">
      <c r="A372" s="165"/>
      <c r="B372" s="168"/>
      <c r="C372" s="163"/>
      <c r="D372" s="163"/>
      <c r="E372" s="163"/>
      <c r="F372" s="170"/>
      <c r="G372" s="170"/>
      <c r="H372" s="163"/>
      <c r="I372" s="163"/>
      <c r="J372" s="163"/>
      <c r="K372" s="163"/>
      <c r="L372" s="163"/>
      <c r="M372" s="163"/>
      <c r="N372" s="43" t="s">
        <v>154</v>
      </c>
      <c r="O372" s="59"/>
      <c r="P372" s="59"/>
      <c r="Q372" s="59"/>
      <c r="R372" s="59"/>
      <c r="S372" s="59"/>
      <c r="T372" s="59"/>
      <c r="U372" s="67"/>
      <c r="V372" s="68" t="str">
        <f t="shared" ca="1" si="10"/>
        <v/>
      </c>
      <c r="W372" s="87"/>
      <c r="X372" s="172"/>
      <c r="Y372" s="163"/>
      <c r="Z372" s="163"/>
    </row>
    <row r="373" spans="1:26" x14ac:dyDescent="0.35">
      <c r="A373" s="164"/>
      <c r="B373" s="167" t="str">
        <f t="shared" ca="1" si="11"/>
        <v/>
      </c>
      <c r="C373" s="162"/>
      <c r="D373" s="162"/>
      <c r="E373" s="162"/>
      <c r="F373" s="169"/>
      <c r="G373" s="169"/>
      <c r="H373" s="162"/>
      <c r="I373" s="162"/>
      <c r="J373" s="162"/>
      <c r="K373" s="162"/>
      <c r="L373" s="162"/>
      <c r="M373" s="162"/>
      <c r="N373" s="43" t="s">
        <v>153</v>
      </c>
      <c r="O373" s="59"/>
      <c r="P373" s="59"/>
      <c r="Q373" s="59"/>
      <c r="R373" s="59"/>
      <c r="S373" s="59"/>
      <c r="T373" s="59"/>
      <c r="U373" s="67"/>
      <c r="V373" s="68" t="str">
        <f t="shared" ca="1" si="10"/>
        <v/>
      </c>
      <c r="W373" s="87"/>
      <c r="X373" s="171"/>
      <c r="Y373" s="162"/>
      <c r="Z373" s="162"/>
    </row>
    <row r="374" spans="1:26" x14ac:dyDescent="0.35">
      <c r="A374" s="165"/>
      <c r="B374" s="168"/>
      <c r="C374" s="163"/>
      <c r="D374" s="163"/>
      <c r="E374" s="163"/>
      <c r="F374" s="170"/>
      <c r="G374" s="170"/>
      <c r="H374" s="163"/>
      <c r="I374" s="163"/>
      <c r="J374" s="163"/>
      <c r="K374" s="163"/>
      <c r="L374" s="163"/>
      <c r="M374" s="163"/>
      <c r="N374" s="43" t="s">
        <v>154</v>
      </c>
      <c r="O374" s="59"/>
      <c r="P374" s="59"/>
      <c r="Q374" s="59"/>
      <c r="R374" s="59"/>
      <c r="S374" s="59"/>
      <c r="T374" s="59"/>
      <c r="U374" s="67"/>
      <c r="V374" s="68" t="str">
        <f t="shared" ca="1" si="10"/>
        <v/>
      </c>
      <c r="W374" s="87"/>
      <c r="X374" s="172"/>
      <c r="Y374" s="163"/>
      <c r="Z374" s="163"/>
    </row>
    <row r="375" spans="1:26" x14ac:dyDescent="0.35">
      <c r="A375" s="164"/>
      <c r="B375" s="167" t="str">
        <f t="shared" ca="1" si="11"/>
        <v/>
      </c>
      <c r="C375" s="162"/>
      <c r="D375" s="162"/>
      <c r="E375" s="162"/>
      <c r="F375" s="169"/>
      <c r="G375" s="169"/>
      <c r="H375" s="162"/>
      <c r="I375" s="162"/>
      <c r="J375" s="162"/>
      <c r="K375" s="162"/>
      <c r="L375" s="162"/>
      <c r="M375" s="162"/>
      <c r="N375" s="43" t="s">
        <v>153</v>
      </c>
      <c r="O375" s="59"/>
      <c r="P375" s="59"/>
      <c r="Q375" s="59"/>
      <c r="R375" s="59"/>
      <c r="S375" s="59"/>
      <c r="T375" s="59"/>
      <c r="U375" s="67"/>
      <c r="V375" s="68" t="str">
        <f t="shared" ca="1" si="10"/>
        <v/>
      </c>
      <c r="W375" s="87"/>
      <c r="X375" s="171"/>
      <c r="Y375" s="162"/>
      <c r="Z375" s="162"/>
    </row>
    <row r="376" spans="1:26" x14ac:dyDescent="0.35">
      <c r="A376" s="165"/>
      <c r="B376" s="168"/>
      <c r="C376" s="163"/>
      <c r="D376" s="163"/>
      <c r="E376" s="163"/>
      <c r="F376" s="170"/>
      <c r="G376" s="170"/>
      <c r="H376" s="163"/>
      <c r="I376" s="163"/>
      <c r="J376" s="163"/>
      <c r="K376" s="163"/>
      <c r="L376" s="163"/>
      <c r="M376" s="163"/>
      <c r="N376" s="43" t="s">
        <v>154</v>
      </c>
      <c r="O376" s="59"/>
      <c r="P376" s="59"/>
      <c r="Q376" s="59"/>
      <c r="R376" s="59"/>
      <c r="S376" s="59"/>
      <c r="T376" s="59"/>
      <c r="U376" s="67"/>
      <c r="V376" s="68" t="str">
        <f t="shared" ca="1" si="10"/>
        <v/>
      </c>
      <c r="W376" s="87"/>
      <c r="X376" s="172"/>
      <c r="Y376" s="163"/>
      <c r="Z376" s="163"/>
    </row>
    <row r="377" spans="1:26" x14ac:dyDescent="0.35">
      <c r="A377" s="164"/>
      <c r="B377" s="167" t="str">
        <f t="shared" ca="1" si="11"/>
        <v/>
      </c>
      <c r="C377" s="162"/>
      <c r="D377" s="162"/>
      <c r="E377" s="162"/>
      <c r="F377" s="169"/>
      <c r="G377" s="169"/>
      <c r="H377" s="162"/>
      <c r="I377" s="162"/>
      <c r="J377" s="162"/>
      <c r="K377" s="162"/>
      <c r="L377" s="162"/>
      <c r="M377" s="162"/>
      <c r="N377" s="43" t="s">
        <v>153</v>
      </c>
      <c r="O377" s="59"/>
      <c r="P377" s="59"/>
      <c r="Q377" s="59"/>
      <c r="R377" s="59"/>
      <c r="S377" s="59"/>
      <c r="T377" s="59"/>
      <c r="U377" s="67"/>
      <c r="V377" s="68" t="str">
        <f t="shared" ca="1" si="10"/>
        <v/>
      </c>
      <c r="W377" s="87"/>
      <c r="X377" s="171"/>
      <c r="Y377" s="162"/>
      <c r="Z377" s="162"/>
    </row>
    <row r="378" spans="1:26" x14ac:dyDescent="0.35">
      <c r="A378" s="165"/>
      <c r="B378" s="168"/>
      <c r="C378" s="163"/>
      <c r="D378" s="163"/>
      <c r="E378" s="163"/>
      <c r="F378" s="170"/>
      <c r="G378" s="170"/>
      <c r="H378" s="163"/>
      <c r="I378" s="163"/>
      <c r="J378" s="163"/>
      <c r="K378" s="163"/>
      <c r="L378" s="163"/>
      <c r="M378" s="163"/>
      <c r="N378" s="43" t="s">
        <v>154</v>
      </c>
      <c r="O378" s="59"/>
      <c r="P378" s="59"/>
      <c r="Q378" s="59"/>
      <c r="R378" s="59"/>
      <c r="S378" s="59"/>
      <c r="T378" s="59"/>
      <c r="U378" s="67"/>
      <c r="V378" s="68" t="str">
        <f t="shared" ca="1" si="10"/>
        <v/>
      </c>
      <c r="W378" s="87"/>
      <c r="X378" s="172"/>
      <c r="Y378" s="163"/>
      <c r="Z378" s="163"/>
    </row>
    <row r="379" spans="1:26" x14ac:dyDescent="0.35">
      <c r="A379" s="164"/>
      <c r="B379" s="167" t="str">
        <f t="shared" ca="1" si="11"/>
        <v/>
      </c>
      <c r="C379" s="162"/>
      <c r="D379" s="162"/>
      <c r="E379" s="162"/>
      <c r="F379" s="169"/>
      <c r="G379" s="169"/>
      <c r="H379" s="162"/>
      <c r="I379" s="162"/>
      <c r="J379" s="162"/>
      <c r="K379" s="162"/>
      <c r="L379" s="162"/>
      <c r="M379" s="162"/>
      <c r="N379" s="43" t="s">
        <v>153</v>
      </c>
      <c r="O379" s="59"/>
      <c r="P379" s="59"/>
      <c r="Q379" s="59"/>
      <c r="R379" s="59"/>
      <c r="S379" s="59"/>
      <c r="T379" s="59"/>
      <c r="U379" s="67"/>
      <c r="V379" s="68" t="str">
        <f t="shared" ca="1" si="10"/>
        <v/>
      </c>
      <c r="W379" s="87"/>
      <c r="X379" s="171"/>
      <c r="Y379" s="162"/>
      <c r="Z379" s="162"/>
    </row>
    <row r="380" spans="1:26" x14ac:dyDescent="0.35">
      <c r="A380" s="165"/>
      <c r="B380" s="168"/>
      <c r="C380" s="163"/>
      <c r="D380" s="163"/>
      <c r="E380" s="163"/>
      <c r="F380" s="170"/>
      <c r="G380" s="170"/>
      <c r="H380" s="163"/>
      <c r="I380" s="163"/>
      <c r="J380" s="163"/>
      <c r="K380" s="163"/>
      <c r="L380" s="163"/>
      <c r="M380" s="163"/>
      <c r="N380" s="43" t="s">
        <v>154</v>
      </c>
      <c r="O380" s="59"/>
      <c r="P380" s="59"/>
      <c r="Q380" s="59"/>
      <c r="R380" s="59"/>
      <c r="S380" s="59"/>
      <c r="T380" s="59"/>
      <c r="U380" s="67"/>
      <c r="V380" s="68" t="str">
        <f t="shared" ca="1" si="10"/>
        <v/>
      </c>
      <c r="W380" s="87"/>
      <c r="X380" s="172"/>
      <c r="Y380" s="163"/>
      <c r="Z380" s="163"/>
    </row>
    <row r="381" spans="1:26" x14ac:dyDescent="0.35">
      <c r="A381" s="164"/>
      <c r="B381" s="167" t="str">
        <f t="shared" ca="1" si="11"/>
        <v/>
      </c>
      <c r="C381" s="162"/>
      <c r="D381" s="162"/>
      <c r="E381" s="162"/>
      <c r="F381" s="169"/>
      <c r="G381" s="169"/>
      <c r="H381" s="162"/>
      <c r="I381" s="162"/>
      <c r="J381" s="162"/>
      <c r="K381" s="162"/>
      <c r="L381" s="162"/>
      <c r="M381" s="162"/>
      <c r="N381" s="43" t="s">
        <v>153</v>
      </c>
      <c r="O381" s="59"/>
      <c r="P381" s="59"/>
      <c r="Q381" s="59"/>
      <c r="R381" s="59"/>
      <c r="S381" s="59"/>
      <c r="T381" s="59"/>
      <c r="U381" s="67"/>
      <c r="V381" s="68" t="str">
        <f t="shared" ca="1" si="10"/>
        <v/>
      </c>
      <c r="W381" s="87"/>
      <c r="X381" s="171"/>
      <c r="Y381" s="162"/>
      <c r="Z381" s="162"/>
    </row>
    <row r="382" spans="1:26" x14ac:dyDescent="0.35">
      <c r="A382" s="165"/>
      <c r="B382" s="168"/>
      <c r="C382" s="163"/>
      <c r="D382" s="163"/>
      <c r="E382" s="163"/>
      <c r="F382" s="170"/>
      <c r="G382" s="170"/>
      <c r="H382" s="163"/>
      <c r="I382" s="163"/>
      <c r="J382" s="163"/>
      <c r="K382" s="163"/>
      <c r="L382" s="163"/>
      <c r="M382" s="163"/>
      <c r="N382" s="43" t="s">
        <v>154</v>
      </c>
      <c r="O382" s="59"/>
      <c r="P382" s="59"/>
      <c r="Q382" s="59"/>
      <c r="R382" s="59"/>
      <c r="S382" s="59"/>
      <c r="T382" s="59"/>
      <c r="U382" s="67"/>
      <c r="V382" s="68" t="str">
        <f t="shared" ca="1" si="10"/>
        <v/>
      </c>
      <c r="W382" s="87"/>
      <c r="X382" s="172"/>
      <c r="Y382" s="163"/>
      <c r="Z382" s="163"/>
    </row>
    <row r="383" spans="1:26" x14ac:dyDescent="0.35">
      <c r="A383" s="164"/>
      <c r="B383" s="167" t="str">
        <f t="shared" ca="1" si="11"/>
        <v/>
      </c>
      <c r="C383" s="162"/>
      <c r="D383" s="162"/>
      <c r="E383" s="162"/>
      <c r="F383" s="169"/>
      <c r="G383" s="169"/>
      <c r="H383" s="162"/>
      <c r="I383" s="162"/>
      <c r="J383" s="162"/>
      <c r="K383" s="162"/>
      <c r="L383" s="162"/>
      <c r="M383" s="162"/>
      <c r="N383" s="43" t="s">
        <v>153</v>
      </c>
      <c r="O383" s="59"/>
      <c r="P383" s="59"/>
      <c r="Q383" s="59"/>
      <c r="R383" s="59"/>
      <c r="S383" s="59"/>
      <c r="T383" s="59"/>
      <c r="U383" s="67"/>
      <c r="V383" s="68" t="str">
        <f t="shared" ca="1" si="10"/>
        <v/>
      </c>
      <c r="W383" s="87"/>
      <c r="X383" s="171"/>
      <c r="Y383" s="162"/>
      <c r="Z383" s="162"/>
    </row>
    <row r="384" spans="1:26" x14ac:dyDescent="0.35">
      <c r="A384" s="165"/>
      <c r="B384" s="168"/>
      <c r="C384" s="163"/>
      <c r="D384" s="163"/>
      <c r="E384" s="163"/>
      <c r="F384" s="170"/>
      <c r="G384" s="170"/>
      <c r="H384" s="163"/>
      <c r="I384" s="163"/>
      <c r="J384" s="163"/>
      <c r="K384" s="163"/>
      <c r="L384" s="163"/>
      <c r="M384" s="163"/>
      <c r="N384" s="43" t="s">
        <v>154</v>
      </c>
      <c r="O384" s="59"/>
      <c r="P384" s="59"/>
      <c r="Q384" s="59"/>
      <c r="R384" s="59"/>
      <c r="S384" s="59"/>
      <c r="T384" s="59"/>
      <c r="U384" s="67"/>
      <c r="V384" s="68" t="str">
        <f t="shared" ca="1" si="10"/>
        <v/>
      </c>
      <c r="W384" s="87"/>
      <c r="X384" s="172"/>
      <c r="Y384" s="163"/>
      <c r="Z384" s="163"/>
    </row>
    <row r="385" spans="1:26" x14ac:dyDescent="0.35">
      <c r="A385" s="164"/>
      <c r="B385" s="167" t="str">
        <f t="shared" ca="1" si="11"/>
        <v/>
      </c>
      <c r="C385" s="162"/>
      <c r="D385" s="162"/>
      <c r="E385" s="162"/>
      <c r="F385" s="169"/>
      <c r="G385" s="169"/>
      <c r="H385" s="162"/>
      <c r="I385" s="162"/>
      <c r="J385" s="162"/>
      <c r="K385" s="162"/>
      <c r="L385" s="162"/>
      <c r="M385" s="162"/>
      <c r="N385" s="43" t="s">
        <v>153</v>
      </c>
      <c r="O385" s="59"/>
      <c r="P385" s="59"/>
      <c r="Q385" s="59"/>
      <c r="R385" s="59"/>
      <c r="S385" s="59"/>
      <c r="T385" s="59"/>
      <c r="U385" s="67"/>
      <c r="V385" s="68" t="str">
        <f t="shared" ca="1" si="10"/>
        <v/>
      </c>
      <c r="W385" s="87"/>
      <c r="X385" s="171"/>
      <c r="Y385" s="162"/>
      <c r="Z385" s="162"/>
    </row>
    <row r="386" spans="1:26" x14ac:dyDescent="0.35">
      <c r="A386" s="165"/>
      <c r="B386" s="168"/>
      <c r="C386" s="163"/>
      <c r="D386" s="163"/>
      <c r="E386" s="163"/>
      <c r="F386" s="170"/>
      <c r="G386" s="170"/>
      <c r="H386" s="163"/>
      <c r="I386" s="163"/>
      <c r="J386" s="163"/>
      <c r="K386" s="163"/>
      <c r="L386" s="163"/>
      <c r="M386" s="163"/>
      <c r="N386" s="43" t="s">
        <v>154</v>
      </c>
      <c r="O386" s="59"/>
      <c r="P386" s="59"/>
      <c r="Q386" s="59"/>
      <c r="R386" s="59"/>
      <c r="S386" s="59"/>
      <c r="T386" s="59"/>
      <c r="U386" s="67"/>
      <c r="V386" s="68" t="str">
        <f t="shared" ca="1" si="10"/>
        <v/>
      </c>
      <c r="W386" s="87"/>
      <c r="X386" s="172"/>
      <c r="Y386" s="163"/>
      <c r="Z386" s="163"/>
    </row>
    <row r="387" spans="1:26" x14ac:dyDescent="0.35">
      <c r="A387" s="164"/>
      <c r="B387" s="167" t="str">
        <f t="shared" ca="1" si="11"/>
        <v/>
      </c>
      <c r="C387" s="162"/>
      <c r="D387" s="162"/>
      <c r="E387" s="162"/>
      <c r="F387" s="169"/>
      <c r="G387" s="169"/>
      <c r="H387" s="162"/>
      <c r="I387" s="162"/>
      <c r="J387" s="162"/>
      <c r="K387" s="162"/>
      <c r="L387" s="162"/>
      <c r="M387" s="162"/>
      <c r="N387" s="43" t="s">
        <v>153</v>
      </c>
      <c r="O387" s="59"/>
      <c r="P387" s="59"/>
      <c r="Q387" s="59"/>
      <c r="R387" s="59"/>
      <c r="S387" s="59"/>
      <c r="T387" s="59"/>
      <c r="U387" s="67"/>
      <c r="V387" s="68" t="str">
        <f t="shared" ref="V387:V450" ca="1" si="12">IF(U387="","",OFFSET(TFacColumn,MATCH(U387,TRefColumn,0)-1,0,1,1))</f>
        <v/>
      </c>
      <c r="W387" s="87"/>
      <c r="X387" s="171"/>
      <c r="Y387" s="162"/>
      <c r="Z387" s="162"/>
    </row>
    <row r="388" spans="1:26" x14ac:dyDescent="0.35">
      <c r="A388" s="165"/>
      <c r="B388" s="168"/>
      <c r="C388" s="163"/>
      <c r="D388" s="163"/>
      <c r="E388" s="163"/>
      <c r="F388" s="170"/>
      <c r="G388" s="170"/>
      <c r="H388" s="163"/>
      <c r="I388" s="163"/>
      <c r="J388" s="163"/>
      <c r="K388" s="163"/>
      <c r="L388" s="163"/>
      <c r="M388" s="163"/>
      <c r="N388" s="43" t="s">
        <v>154</v>
      </c>
      <c r="O388" s="59"/>
      <c r="P388" s="59"/>
      <c r="Q388" s="59"/>
      <c r="R388" s="59"/>
      <c r="S388" s="59"/>
      <c r="T388" s="59"/>
      <c r="U388" s="67"/>
      <c r="V388" s="68" t="str">
        <f t="shared" ca="1" si="12"/>
        <v/>
      </c>
      <c r="W388" s="87"/>
      <c r="X388" s="172"/>
      <c r="Y388" s="163"/>
      <c r="Z388" s="163"/>
    </row>
    <row r="389" spans="1:26" x14ac:dyDescent="0.35">
      <c r="A389" s="164"/>
      <c r="B389" s="167" t="str">
        <f t="shared" ref="B389:B451" ca="1" si="13">IF(A389="","",OFFSET(FacColumn,MATCH(A389,RefColumn,0)-1,0,1,1))</f>
        <v/>
      </c>
      <c r="C389" s="162"/>
      <c r="D389" s="162"/>
      <c r="E389" s="162"/>
      <c r="F389" s="169"/>
      <c r="G389" s="169"/>
      <c r="H389" s="162"/>
      <c r="I389" s="162"/>
      <c r="J389" s="162"/>
      <c r="K389" s="162"/>
      <c r="L389" s="162"/>
      <c r="M389" s="162"/>
      <c r="N389" s="43" t="s">
        <v>153</v>
      </c>
      <c r="O389" s="59"/>
      <c r="P389" s="59"/>
      <c r="Q389" s="59"/>
      <c r="R389" s="59"/>
      <c r="S389" s="59"/>
      <c r="T389" s="59"/>
      <c r="U389" s="67"/>
      <c r="V389" s="68" t="str">
        <f t="shared" ca="1" si="12"/>
        <v/>
      </c>
      <c r="W389" s="87"/>
      <c r="X389" s="171"/>
      <c r="Y389" s="162"/>
      <c r="Z389" s="162"/>
    </row>
    <row r="390" spans="1:26" x14ac:dyDescent="0.35">
      <c r="A390" s="165"/>
      <c r="B390" s="168"/>
      <c r="C390" s="163"/>
      <c r="D390" s="163"/>
      <c r="E390" s="163"/>
      <c r="F390" s="170"/>
      <c r="G390" s="170"/>
      <c r="H390" s="163"/>
      <c r="I390" s="163"/>
      <c r="J390" s="163"/>
      <c r="K390" s="163"/>
      <c r="L390" s="163"/>
      <c r="M390" s="163"/>
      <c r="N390" s="43" t="s">
        <v>154</v>
      </c>
      <c r="O390" s="59"/>
      <c r="P390" s="59"/>
      <c r="Q390" s="59"/>
      <c r="R390" s="59"/>
      <c r="S390" s="59"/>
      <c r="T390" s="59"/>
      <c r="U390" s="67"/>
      <c r="V390" s="68" t="str">
        <f t="shared" ca="1" si="12"/>
        <v/>
      </c>
      <c r="W390" s="87"/>
      <c r="X390" s="172"/>
      <c r="Y390" s="163"/>
      <c r="Z390" s="163"/>
    </row>
    <row r="391" spans="1:26" x14ac:dyDescent="0.35">
      <c r="A391" s="164"/>
      <c r="B391" s="167" t="str">
        <f t="shared" ca="1" si="13"/>
        <v/>
      </c>
      <c r="C391" s="162"/>
      <c r="D391" s="162"/>
      <c r="E391" s="162"/>
      <c r="F391" s="169"/>
      <c r="G391" s="169"/>
      <c r="H391" s="162"/>
      <c r="I391" s="162"/>
      <c r="J391" s="162"/>
      <c r="K391" s="162"/>
      <c r="L391" s="162"/>
      <c r="M391" s="162"/>
      <c r="N391" s="43" t="s">
        <v>153</v>
      </c>
      <c r="O391" s="59"/>
      <c r="P391" s="59"/>
      <c r="Q391" s="59"/>
      <c r="R391" s="59"/>
      <c r="S391" s="59"/>
      <c r="T391" s="59"/>
      <c r="U391" s="67"/>
      <c r="V391" s="68" t="str">
        <f t="shared" ca="1" si="12"/>
        <v/>
      </c>
      <c r="W391" s="87"/>
      <c r="X391" s="171"/>
      <c r="Y391" s="162"/>
      <c r="Z391" s="162"/>
    </row>
    <row r="392" spans="1:26" x14ac:dyDescent="0.35">
      <c r="A392" s="165"/>
      <c r="B392" s="168"/>
      <c r="C392" s="163"/>
      <c r="D392" s="163"/>
      <c r="E392" s="163"/>
      <c r="F392" s="170"/>
      <c r="G392" s="170"/>
      <c r="H392" s="163"/>
      <c r="I392" s="163"/>
      <c r="J392" s="163"/>
      <c r="K392" s="163"/>
      <c r="L392" s="163"/>
      <c r="M392" s="163"/>
      <c r="N392" s="43" t="s">
        <v>154</v>
      </c>
      <c r="O392" s="59"/>
      <c r="P392" s="59"/>
      <c r="Q392" s="59"/>
      <c r="R392" s="59"/>
      <c r="S392" s="59"/>
      <c r="T392" s="59"/>
      <c r="U392" s="67"/>
      <c r="V392" s="68" t="str">
        <f t="shared" ca="1" si="12"/>
        <v/>
      </c>
      <c r="W392" s="87"/>
      <c r="X392" s="172"/>
      <c r="Y392" s="163"/>
      <c r="Z392" s="163"/>
    </row>
    <row r="393" spans="1:26" x14ac:dyDescent="0.35">
      <c r="A393" s="164"/>
      <c r="B393" s="167" t="str">
        <f t="shared" ca="1" si="13"/>
        <v/>
      </c>
      <c r="C393" s="162"/>
      <c r="D393" s="162"/>
      <c r="E393" s="162"/>
      <c r="F393" s="169"/>
      <c r="G393" s="169"/>
      <c r="H393" s="162"/>
      <c r="I393" s="162"/>
      <c r="J393" s="162"/>
      <c r="K393" s="162"/>
      <c r="L393" s="162"/>
      <c r="M393" s="162"/>
      <c r="N393" s="43" t="s">
        <v>153</v>
      </c>
      <c r="O393" s="59"/>
      <c r="P393" s="59"/>
      <c r="Q393" s="59"/>
      <c r="R393" s="59"/>
      <c r="S393" s="59"/>
      <c r="T393" s="59"/>
      <c r="U393" s="67"/>
      <c r="V393" s="68" t="str">
        <f t="shared" ca="1" si="12"/>
        <v/>
      </c>
      <c r="W393" s="87"/>
      <c r="X393" s="171"/>
      <c r="Y393" s="162"/>
      <c r="Z393" s="162"/>
    </row>
    <row r="394" spans="1:26" x14ac:dyDescent="0.35">
      <c r="A394" s="165"/>
      <c r="B394" s="168"/>
      <c r="C394" s="163"/>
      <c r="D394" s="163"/>
      <c r="E394" s="163"/>
      <c r="F394" s="170"/>
      <c r="G394" s="170"/>
      <c r="H394" s="163"/>
      <c r="I394" s="163"/>
      <c r="J394" s="163"/>
      <c r="K394" s="163"/>
      <c r="L394" s="163"/>
      <c r="M394" s="163"/>
      <c r="N394" s="43" t="s">
        <v>154</v>
      </c>
      <c r="O394" s="59"/>
      <c r="P394" s="59"/>
      <c r="Q394" s="59"/>
      <c r="R394" s="59"/>
      <c r="S394" s="59"/>
      <c r="T394" s="59"/>
      <c r="U394" s="67"/>
      <c r="V394" s="68" t="str">
        <f t="shared" ca="1" si="12"/>
        <v/>
      </c>
      <c r="W394" s="87"/>
      <c r="X394" s="172"/>
      <c r="Y394" s="163"/>
      <c r="Z394" s="163"/>
    </row>
    <row r="395" spans="1:26" x14ac:dyDescent="0.35">
      <c r="A395" s="164"/>
      <c r="B395" s="167" t="str">
        <f t="shared" ca="1" si="13"/>
        <v/>
      </c>
      <c r="C395" s="162"/>
      <c r="D395" s="162"/>
      <c r="E395" s="162"/>
      <c r="F395" s="169"/>
      <c r="G395" s="169"/>
      <c r="H395" s="162"/>
      <c r="I395" s="162"/>
      <c r="J395" s="162"/>
      <c r="K395" s="162"/>
      <c r="L395" s="162"/>
      <c r="M395" s="162"/>
      <c r="N395" s="43" t="s">
        <v>153</v>
      </c>
      <c r="O395" s="59"/>
      <c r="P395" s="59"/>
      <c r="Q395" s="59"/>
      <c r="R395" s="59"/>
      <c r="S395" s="59"/>
      <c r="T395" s="59"/>
      <c r="U395" s="67"/>
      <c r="V395" s="68" t="str">
        <f t="shared" ca="1" si="12"/>
        <v/>
      </c>
      <c r="W395" s="87"/>
      <c r="X395" s="171"/>
      <c r="Y395" s="162"/>
      <c r="Z395" s="162"/>
    </row>
    <row r="396" spans="1:26" x14ac:dyDescent="0.35">
      <c r="A396" s="165"/>
      <c r="B396" s="168"/>
      <c r="C396" s="163"/>
      <c r="D396" s="163"/>
      <c r="E396" s="163"/>
      <c r="F396" s="170"/>
      <c r="G396" s="170"/>
      <c r="H396" s="163"/>
      <c r="I396" s="163"/>
      <c r="J396" s="163"/>
      <c r="K396" s="163"/>
      <c r="L396" s="163"/>
      <c r="M396" s="163"/>
      <c r="N396" s="43" t="s">
        <v>154</v>
      </c>
      <c r="O396" s="59"/>
      <c r="P396" s="59"/>
      <c r="Q396" s="59"/>
      <c r="R396" s="59"/>
      <c r="S396" s="59"/>
      <c r="T396" s="59"/>
      <c r="U396" s="67"/>
      <c r="V396" s="68" t="str">
        <f t="shared" ca="1" si="12"/>
        <v/>
      </c>
      <c r="W396" s="87"/>
      <c r="X396" s="172"/>
      <c r="Y396" s="163"/>
      <c r="Z396" s="163"/>
    </row>
    <row r="397" spans="1:26" x14ac:dyDescent="0.35">
      <c r="A397" s="164"/>
      <c r="B397" s="167" t="str">
        <f t="shared" ca="1" si="13"/>
        <v/>
      </c>
      <c r="C397" s="162"/>
      <c r="D397" s="162"/>
      <c r="E397" s="162"/>
      <c r="F397" s="169"/>
      <c r="G397" s="169"/>
      <c r="H397" s="162"/>
      <c r="I397" s="162"/>
      <c r="J397" s="162"/>
      <c r="K397" s="162"/>
      <c r="L397" s="162"/>
      <c r="M397" s="162"/>
      <c r="N397" s="43" t="s">
        <v>153</v>
      </c>
      <c r="O397" s="59"/>
      <c r="P397" s="59"/>
      <c r="Q397" s="59"/>
      <c r="R397" s="59"/>
      <c r="S397" s="59"/>
      <c r="T397" s="59"/>
      <c r="U397" s="67"/>
      <c r="V397" s="68" t="str">
        <f t="shared" ca="1" si="12"/>
        <v/>
      </c>
      <c r="W397" s="87"/>
      <c r="X397" s="171"/>
      <c r="Y397" s="162"/>
      <c r="Z397" s="162"/>
    </row>
    <row r="398" spans="1:26" x14ac:dyDescent="0.35">
      <c r="A398" s="165"/>
      <c r="B398" s="168"/>
      <c r="C398" s="163"/>
      <c r="D398" s="163"/>
      <c r="E398" s="163"/>
      <c r="F398" s="170"/>
      <c r="G398" s="170"/>
      <c r="H398" s="163"/>
      <c r="I398" s="163"/>
      <c r="J398" s="163"/>
      <c r="K398" s="163"/>
      <c r="L398" s="163"/>
      <c r="M398" s="163"/>
      <c r="N398" s="43" t="s">
        <v>154</v>
      </c>
      <c r="O398" s="59"/>
      <c r="P398" s="59"/>
      <c r="Q398" s="59"/>
      <c r="R398" s="59"/>
      <c r="S398" s="59"/>
      <c r="T398" s="59"/>
      <c r="U398" s="67"/>
      <c r="V398" s="68" t="str">
        <f t="shared" ca="1" si="12"/>
        <v/>
      </c>
      <c r="W398" s="87"/>
      <c r="X398" s="172"/>
      <c r="Y398" s="163"/>
      <c r="Z398" s="163"/>
    </row>
    <row r="399" spans="1:26" x14ac:dyDescent="0.35">
      <c r="A399" s="164"/>
      <c r="B399" s="167" t="str">
        <f t="shared" ca="1" si="13"/>
        <v/>
      </c>
      <c r="C399" s="162"/>
      <c r="D399" s="162"/>
      <c r="E399" s="162"/>
      <c r="F399" s="169"/>
      <c r="G399" s="169"/>
      <c r="H399" s="162"/>
      <c r="I399" s="162"/>
      <c r="J399" s="162"/>
      <c r="K399" s="162"/>
      <c r="L399" s="162"/>
      <c r="M399" s="162"/>
      <c r="N399" s="43" t="s">
        <v>153</v>
      </c>
      <c r="O399" s="59"/>
      <c r="P399" s="59"/>
      <c r="Q399" s="59"/>
      <c r="R399" s="59"/>
      <c r="S399" s="59"/>
      <c r="T399" s="59"/>
      <c r="U399" s="67"/>
      <c r="V399" s="68" t="str">
        <f t="shared" ca="1" si="12"/>
        <v/>
      </c>
      <c r="W399" s="87"/>
      <c r="X399" s="171"/>
      <c r="Y399" s="162"/>
      <c r="Z399" s="162"/>
    </row>
    <row r="400" spans="1:26" x14ac:dyDescent="0.35">
      <c r="A400" s="165"/>
      <c r="B400" s="168"/>
      <c r="C400" s="163"/>
      <c r="D400" s="163"/>
      <c r="E400" s="163"/>
      <c r="F400" s="170"/>
      <c r="G400" s="170"/>
      <c r="H400" s="163"/>
      <c r="I400" s="163"/>
      <c r="J400" s="163"/>
      <c r="K400" s="163"/>
      <c r="L400" s="163"/>
      <c r="M400" s="163"/>
      <c r="N400" s="43" t="s">
        <v>154</v>
      </c>
      <c r="O400" s="59"/>
      <c r="P400" s="59"/>
      <c r="Q400" s="59"/>
      <c r="R400" s="59"/>
      <c r="S400" s="59"/>
      <c r="T400" s="59"/>
      <c r="U400" s="67"/>
      <c r="V400" s="68" t="str">
        <f t="shared" ca="1" si="12"/>
        <v/>
      </c>
      <c r="W400" s="87"/>
      <c r="X400" s="172"/>
      <c r="Y400" s="163"/>
      <c r="Z400" s="163"/>
    </row>
    <row r="401" spans="1:26" x14ac:dyDescent="0.35">
      <c r="A401" s="164"/>
      <c r="B401" s="167" t="str">
        <f t="shared" ca="1" si="13"/>
        <v/>
      </c>
      <c r="C401" s="162"/>
      <c r="D401" s="162"/>
      <c r="E401" s="162"/>
      <c r="F401" s="169"/>
      <c r="G401" s="169"/>
      <c r="H401" s="162"/>
      <c r="I401" s="162"/>
      <c r="J401" s="162"/>
      <c r="K401" s="162"/>
      <c r="L401" s="162"/>
      <c r="M401" s="162"/>
      <c r="N401" s="43" t="s">
        <v>153</v>
      </c>
      <c r="O401" s="59"/>
      <c r="P401" s="59"/>
      <c r="Q401" s="59"/>
      <c r="R401" s="59"/>
      <c r="S401" s="59"/>
      <c r="T401" s="59"/>
      <c r="U401" s="67"/>
      <c r="V401" s="68" t="str">
        <f t="shared" ca="1" si="12"/>
        <v/>
      </c>
      <c r="W401" s="87"/>
      <c r="X401" s="171"/>
      <c r="Y401" s="162"/>
      <c r="Z401" s="162"/>
    </row>
    <row r="402" spans="1:26" x14ac:dyDescent="0.35">
      <c r="A402" s="165"/>
      <c r="B402" s="168"/>
      <c r="C402" s="163"/>
      <c r="D402" s="163"/>
      <c r="E402" s="163"/>
      <c r="F402" s="170"/>
      <c r="G402" s="170"/>
      <c r="H402" s="163"/>
      <c r="I402" s="163"/>
      <c r="J402" s="163"/>
      <c r="K402" s="163"/>
      <c r="L402" s="163"/>
      <c r="M402" s="163"/>
      <c r="N402" s="43" t="s">
        <v>154</v>
      </c>
      <c r="O402" s="59"/>
      <c r="P402" s="59"/>
      <c r="Q402" s="59"/>
      <c r="R402" s="59"/>
      <c r="S402" s="59"/>
      <c r="T402" s="59"/>
      <c r="U402" s="67"/>
      <c r="V402" s="68" t="str">
        <f t="shared" ca="1" si="12"/>
        <v/>
      </c>
      <c r="W402" s="87"/>
      <c r="X402" s="172"/>
      <c r="Y402" s="163"/>
      <c r="Z402" s="163"/>
    </row>
    <row r="403" spans="1:26" x14ac:dyDescent="0.35">
      <c r="A403" s="164"/>
      <c r="B403" s="167" t="str">
        <f t="shared" ca="1" si="13"/>
        <v/>
      </c>
      <c r="C403" s="162"/>
      <c r="D403" s="162"/>
      <c r="E403" s="162"/>
      <c r="F403" s="169"/>
      <c r="G403" s="169"/>
      <c r="H403" s="162"/>
      <c r="I403" s="162"/>
      <c r="J403" s="162"/>
      <c r="K403" s="162"/>
      <c r="L403" s="162"/>
      <c r="M403" s="162"/>
      <c r="N403" s="43" t="s">
        <v>153</v>
      </c>
      <c r="O403" s="59"/>
      <c r="P403" s="59"/>
      <c r="Q403" s="59"/>
      <c r="R403" s="59"/>
      <c r="S403" s="59"/>
      <c r="T403" s="59"/>
      <c r="U403" s="67"/>
      <c r="V403" s="68" t="str">
        <f t="shared" ca="1" si="12"/>
        <v/>
      </c>
      <c r="W403" s="87"/>
      <c r="X403" s="171"/>
      <c r="Y403" s="162"/>
      <c r="Z403" s="162"/>
    </row>
    <row r="404" spans="1:26" x14ac:dyDescent="0.35">
      <c r="A404" s="165"/>
      <c r="B404" s="168"/>
      <c r="C404" s="163"/>
      <c r="D404" s="163"/>
      <c r="E404" s="163"/>
      <c r="F404" s="170"/>
      <c r="G404" s="170"/>
      <c r="H404" s="163"/>
      <c r="I404" s="163"/>
      <c r="J404" s="163"/>
      <c r="K404" s="163"/>
      <c r="L404" s="163"/>
      <c r="M404" s="163"/>
      <c r="N404" s="43" t="s">
        <v>154</v>
      </c>
      <c r="O404" s="59"/>
      <c r="P404" s="59"/>
      <c r="Q404" s="59"/>
      <c r="R404" s="59"/>
      <c r="S404" s="59"/>
      <c r="T404" s="59"/>
      <c r="U404" s="67"/>
      <c r="V404" s="68" t="str">
        <f t="shared" ca="1" si="12"/>
        <v/>
      </c>
      <c r="W404" s="87"/>
      <c r="X404" s="172"/>
      <c r="Y404" s="163"/>
      <c r="Z404" s="163"/>
    </row>
    <row r="405" spans="1:26" x14ac:dyDescent="0.35">
      <c r="A405" s="164"/>
      <c r="B405" s="167" t="str">
        <f t="shared" ca="1" si="13"/>
        <v/>
      </c>
      <c r="C405" s="162"/>
      <c r="D405" s="162"/>
      <c r="E405" s="162"/>
      <c r="F405" s="169"/>
      <c r="G405" s="169"/>
      <c r="H405" s="162"/>
      <c r="I405" s="162"/>
      <c r="J405" s="162"/>
      <c r="K405" s="162"/>
      <c r="L405" s="162"/>
      <c r="M405" s="162"/>
      <c r="N405" s="43" t="s">
        <v>153</v>
      </c>
      <c r="O405" s="59"/>
      <c r="P405" s="59"/>
      <c r="Q405" s="59"/>
      <c r="R405" s="59"/>
      <c r="S405" s="59"/>
      <c r="T405" s="59"/>
      <c r="U405" s="67"/>
      <c r="V405" s="68" t="str">
        <f t="shared" ca="1" si="12"/>
        <v/>
      </c>
      <c r="W405" s="87"/>
      <c r="X405" s="171"/>
      <c r="Y405" s="162"/>
      <c r="Z405" s="162"/>
    </row>
    <row r="406" spans="1:26" x14ac:dyDescent="0.35">
      <c r="A406" s="165"/>
      <c r="B406" s="168"/>
      <c r="C406" s="163"/>
      <c r="D406" s="163"/>
      <c r="E406" s="163"/>
      <c r="F406" s="170"/>
      <c r="G406" s="170"/>
      <c r="H406" s="163"/>
      <c r="I406" s="163"/>
      <c r="J406" s="163"/>
      <c r="K406" s="163"/>
      <c r="L406" s="163"/>
      <c r="M406" s="163"/>
      <c r="N406" s="43" t="s">
        <v>154</v>
      </c>
      <c r="O406" s="59"/>
      <c r="P406" s="59"/>
      <c r="Q406" s="59"/>
      <c r="R406" s="59"/>
      <c r="S406" s="59"/>
      <c r="T406" s="59"/>
      <c r="U406" s="67"/>
      <c r="V406" s="68" t="str">
        <f t="shared" ca="1" si="12"/>
        <v/>
      </c>
      <c r="W406" s="87"/>
      <c r="X406" s="172"/>
      <c r="Y406" s="163"/>
      <c r="Z406" s="163"/>
    </row>
    <row r="407" spans="1:26" x14ac:dyDescent="0.35">
      <c r="A407" s="164"/>
      <c r="B407" s="167" t="str">
        <f t="shared" ca="1" si="13"/>
        <v/>
      </c>
      <c r="C407" s="162"/>
      <c r="D407" s="162"/>
      <c r="E407" s="162"/>
      <c r="F407" s="169"/>
      <c r="G407" s="169"/>
      <c r="H407" s="162"/>
      <c r="I407" s="162"/>
      <c r="J407" s="162"/>
      <c r="K407" s="162"/>
      <c r="L407" s="162"/>
      <c r="M407" s="162"/>
      <c r="N407" s="43" t="s">
        <v>153</v>
      </c>
      <c r="O407" s="59"/>
      <c r="P407" s="59"/>
      <c r="Q407" s="59"/>
      <c r="R407" s="59"/>
      <c r="S407" s="59"/>
      <c r="T407" s="59"/>
      <c r="U407" s="67"/>
      <c r="V407" s="68" t="str">
        <f t="shared" ca="1" si="12"/>
        <v/>
      </c>
      <c r="W407" s="87"/>
      <c r="X407" s="171"/>
      <c r="Y407" s="162"/>
      <c r="Z407" s="162"/>
    </row>
    <row r="408" spans="1:26" x14ac:dyDescent="0.35">
      <c r="A408" s="165"/>
      <c r="B408" s="168"/>
      <c r="C408" s="163"/>
      <c r="D408" s="163"/>
      <c r="E408" s="163"/>
      <c r="F408" s="170"/>
      <c r="G408" s="170"/>
      <c r="H408" s="163"/>
      <c r="I408" s="163"/>
      <c r="J408" s="163"/>
      <c r="K408" s="163"/>
      <c r="L408" s="163"/>
      <c r="M408" s="163"/>
      <c r="N408" s="43" t="s">
        <v>154</v>
      </c>
      <c r="O408" s="59"/>
      <c r="P408" s="59"/>
      <c r="Q408" s="59"/>
      <c r="R408" s="59"/>
      <c r="S408" s="59"/>
      <c r="T408" s="59"/>
      <c r="U408" s="67"/>
      <c r="V408" s="68" t="str">
        <f t="shared" ca="1" si="12"/>
        <v/>
      </c>
      <c r="W408" s="87"/>
      <c r="X408" s="172"/>
      <c r="Y408" s="163"/>
      <c r="Z408" s="163"/>
    </row>
    <row r="409" spans="1:26" x14ac:dyDescent="0.35">
      <c r="A409" s="164"/>
      <c r="B409" s="167" t="str">
        <f t="shared" ca="1" si="13"/>
        <v/>
      </c>
      <c r="C409" s="162"/>
      <c r="D409" s="162"/>
      <c r="E409" s="162"/>
      <c r="F409" s="169"/>
      <c r="G409" s="169"/>
      <c r="H409" s="162"/>
      <c r="I409" s="162"/>
      <c r="J409" s="162"/>
      <c r="K409" s="162"/>
      <c r="L409" s="162"/>
      <c r="M409" s="162"/>
      <c r="N409" s="43" t="s">
        <v>153</v>
      </c>
      <c r="O409" s="59"/>
      <c r="P409" s="59"/>
      <c r="Q409" s="59"/>
      <c r="R409" s="59"/>
      <c r="S409" s="59"/>
      <c r="T409" s="59"/>
      <c r="U409" s="67"/>
      <c r="V409" s="68" t="str">
        <f t="shared" ca="1" si="12"/>
        <v/>
      </c>
      <c r="W409" s="87"/>
      <c r="X409" s="171"/>
      <c r="Y409" s="162"/>
      <c r="Z409" s="162"/>
    </row>
    <row r="410" spans="1:26" x14ac:dyDescent="0.35">
      <c r="A410" s="165"/>
      <c r="B410" s="168"/>
      <c r="C410" s="163"/>
      <c r="D410" s="163"/>
      <c r="E410" s="163"/>
      <c r="F410" s="170"/>
      <c r="G410" s="170"/>
      <c r="H410" s="163"/>
      <c r="I410" s="163"/>
      <c r="J410" s="163"/>
      <c r="K410" s="163"/>
      <c r="L410" s="163"/>
      <c r="M410" s="163"/>
      <c r="N410" s="43" t="s">
        <v>154</v>
      </c>
      <c r="O410" s="59"/>
      <c r="P410" s="59"/>
      <c r="Q410" s="59"/>
      <c r="R410" s="59"/>
      <c r="S410" s="59"/>
      <c r="T410" s="59"/>
      <c r="U410" s="67"/>
      <c r="V410" s="68" t="str">
        <f t="shared" ca="1" si="12"/>
        <v/>
      </c>
      <c r="W410" s="87"/>
      <c r="X410" s="172"/>
      <c r="Y410" s="163"/>
      <c r="Z410" s="163"/>
    </row>
    <row r="411" spans="1:26" x14ac:dyDescent="0.35">
      <c r="A411" s="164"/>
      <c r="B411" s="167" t="str">
        <f t="shared" ca="1" si="13"/>
        <v/>
      </c>
      <c r="C411" s="162"/>
      <c r="D411" s="162"/>
      <c r="E411" s="162"/>
      <c r="F411" s="169"/>
      <c r="G411" s="169"/>
      <c r="H411" s="162"/>
      <c r="I411" s="162"/>
      <c r="J411" s="162"/>
      <c r="K411" s="162"/>
      <c r="L411" s="162"/>
      <c r="M411" s="162"/>
      <c r="N411" s="43" t="s">
        <v>153</v>
      </c>
      <c r="O411" s="59"/>
      <c r="P411" s="59"/>
      <c r="Q411" s="59"/>
      <c r="R411" s="59"/>
      <c r="S411" s="59"/>
      <c r="T411" s="59"/>
      <c r="U411" s="67"/>
      <c r="V411" s="68" t="str">
        <f t="shared" ca="1" si="12"/>
        <v/>
      </c>
      <c r="W411" s="87"/>
      <c r="X411" s="171"/>
      <c r="Y411" s="162"/>
      <c r="Z411" s="162"/>
    </row>
    <row r="412" spans="1:26" x14ac:dyDescent="0.35">
      <c r="A412" s="165"/>
      <c r="B412" s="168"/>
      <c r="C412" s="163"/>
      <c r="D412" s="163"/>
      <c r="E412" s="163"/>
      <c r="F412" s="170"/>
      <c r="G412" s="170"/>
      <c r="H412" s="163"/>
      <c r="I412" s="163"/>
      <c r="J412" s="163"/>
      <c r="K412" s="163"/>
      <c r="L412" s="163"/>
      <c r="M412" s="163"/>
      <c r="N412" s="43" t="s">
        <v>154</v>
      </c>
      <c r="O412" s="59"/>
      <c r="P412" s="59"/>
      <c r="Q412" s="59"/>
      <c r="R412" s="59"/>
      <c r="S412" s="59"/>
      <c r="T412" s="59"/>
      <c r="U412" s="67"/>
      <c r="V412" s="68" t="str">
        <f t="shared" ca="1" si="12"/>
        <v/>
      </c>
      <c r="W412" s="87"/>
      <c r="X412" s="172"/>
      <c r="Y412" s="163"/>
      <c r="Z412" s="163"/>
    </row>
    <row r="413" spans="1:26" x14ac:dyDescent="0.35">
      <c r="A413" s="164"/>
      <c r="B413" s="167" t="str">
        <f t="shared" ca="1" si="13"/>
        <v/>
      </c>
      <c r="C413" s="162"/>
      <c r="D413" s="162"/>
      <c r="E413" s="162"/>
      <c r="F413" s="169"/>
      <c r="G413" s="169"/>
      <c r="H413" s="162"/>
      <c r="I413" s="162"/>
      <c r="J413" s="162"/>
      <c r="K413" s="162"/>
      <c r="L413" s="162"/>
      <c r="M413" s="162"/>
      <c r="N413" s="43" t="s">
        <v>153</v>
      </c>
      <c r="O413" s="59"/>
      <c r="P413" s="59"/>
      <c r="Q413" s="59"/>
      <c r="R413" s="59"/>
      <c r="S413" s="59"/>
      <c r="T413" s="59"/>
      <c r="U413" s="67"/>
      <c r="V413" s="68" t="str">
        <f t="shared" ca="1" si="12"/>
        <v/>
      </c>
      <c r="W413" s="87"/>
      <c r="X413" s="171"/>
      <c r="Y413" s="162"/>
      <c r="Z413" s="162"/>
    </row>
    <row r="414" spans="1:26" x14ac:dyDescent="0.35">
      <c r="A414" s="165"/>
      <c r="B414" s="168"/>
      <c r="C414" s="163"/>
      <c r="D414" s="163"/>
      <c r="E414" s="163"/>
      <c r="F414" s="170"/>
      <c r="G414" s="170"/>
      <c r="H414" s="163"/>
      <c r="I414" s="163"/>
      <c r="J414" s="163"/>
      <c r="K414" s="163"/>
      <c r="L414" s="163"/>
      <c r="M414" s="163"/>
      <c r="N414" s="43" t="s">
        <v>154</v>
      </c>
      <c r="O414" s="59"/>
      <c r="P414" s="59"/>
      <c r="Q414" s="59"/>
      <c r="R414" s="59"/>
      <c r="S414" s="59"/>
      <c r="T414" s="59"/>
      <c r="U414" s="67"/>
      <c r="V414" s="68" t="str">
        <f t="shared" ca="1" si="12"/>
        <v/>
      </c>
      <c r="W414" s="87"/>
      <c r="X414" s="172"/>
      <c r="Y414" s="163"/>
      <c r="Z414" s="163"/>
    </row>
    <row r="415" spans="1:26" x14ac:dyDescent="0.35">
      <c r="A415" s="164"/>
      <c r="B415" s="167" t="str">
        <f t="shared" ca="1" si="13"/>
        <v/>
      </c>
      <c r="C415" s="162"/>
      <c r="D415" s="162"/>
      <c r="E415" s="162"/>
      <c r="F415" s="169"/>
      <c r="G415" s="169"/>
      <c r="H415" s="162"/>
      <c r="I415" s="162"/>
      <c r="J415" s="162"/>
      <c r="K415" s="162"/>
      <c r="L415" s="162"/>
      <c r="M415" s="162"/>
      <c r="N415" s="43" t="s">
        <v>153</v>
      </c>
      <c r="O415" s="59"/>
      <c r="P415" s="59"/>
      <c r="Q415" s="59"/>
      <c r="R415" s="59"/>
      <c r="S415" s="59"/>
      <c r="T415" s="59"/>
      <c r="U415" s="67"/>
      <c r="V415" s="68" t="str">
        <f t="shared" ca="1" si="12"/>
        <v/>
      </c>
      <c r="W415" s="87"/>
      <c r="X415" s="171"/>
      <c r="Y415" s="162"/>
      <c r="Z415" s="162"/>
    </row>
    <row r="416" spans="1:26" x14ac:dyDescent="0.35">
      <c r="A416" s="165"/>
      <c r="B416" s="168"/>
      <c r="C416" s="163"/>
      <c r="D416" s="163"/>
      <c r="E416" s="163"/>
      <c r="F416" s="170"/>
      <c r="G416" s="170"/>
      <c r="H416" s="163"/>
      <c r="I416" s="163"/>
      <c r="J416" s="163"/>
      <c r="K416" s="163"/>
      <c r="L416" s="163"/>
      <c r="M416" s="163"/>
      <c r="N416" s="43" t="s">
        <v>154</v>
      </c>
      <c r="O416" s="59"/>
      <c r="P416" s="59"/>
      <c r="Q416" s="59"/>
      <c r="R416" s="59"/>
      <c r="S416" s="59"/>
      <c r="T416" s="59"/>
      <c r="U416" s="67"/>
      <c r="V416" s="68" t="str">
        <f t="shared" ca="1" si="12"/>
        <v/>
      </c>
      <c r="W416" s="87"/>
      <c r="X416" s="172"/>
      <c r="Y416" s="163"/>
      <c r="Z416" s="163"/>
    </row>
    <row r="417" spans="1:26" x14ac:dyDescent="0.35">
      <c r="A417" s="164"/>
      <c r="B417" s="167" t="str">
        <f t="shared" ca="1" si="13"/>
        <v/>
      </c>
      <c r="C417" s="162"/>
      <c r="D417" s="162"/>
      <c r="E417" s="162"/>
      <c r="F417" s="169"/>
      <c r="G417" s="169"/>
      <c r="H417" s="162"/>
      <c r="I417" s="162"/>
      <c r="J417" s="162"/>
      <c r="K417" s="162"/>
      <c r="L417" s="162"/>
      <c r="M417" s="162"/>
      <c r="N417" s="43" t="s">
        <v>153</v>
      </c>
      <c r="O417" s="59"/>
      <c r="P417" s="59"/>
      <c r="Q417" s="59"/>
      <c r="R417" s="59"/>
      <c r="S417" s="59"/>
      <c r="T417" s="59"/>
      <c r="U417" s="67"/>
      <c r="V417" s="68" t="str">
        <f t="shared" ca="1" si="12"/>
        <v/>
      </c>
      <c r="W417" s="87"/>
      <c r="X417" s="171"/>
      <c r="Y417" s="162"/>
      <c r="Z417" s="162"/>
    </row>
    <row r="418" spans="1:26" x14ac:dyDescent="0.35">
      <c r="A418" s="165"/>
      <c r="B418" s="168"/>
      <c r="C418" s="163"/>
      <c r="D418" s="163"/>
      <c r="E418" s="163"/>
      <c r="F418" s="170"/>
      <c r="G418" s="170"/>
      <c r="H418" s="163"/>
      <c r="I418" s="163"/>
      <c r="J418" s="163"/>
      <c r="K418" s="163"/>
      <c r="L418" s="163"/>
      <c r="M418" s="163"/>
      <c r="N418" s="43" t="s">
        <v>154</v>
      </c>
      <c r="O418" s="59"/>
      <c r="P418" s="59"/>
      <c r="Q418" s="59"/>
      <c r="R418" s="59"/>
      <c r="S418" s="59"/>
      <c r="T418" s="59"/>
      <c r="U418" s="67"/>
      <c r="V418" s="68" t="str">
        <f t="shared" ca="1" si="12"/>
        <v/>
      </c>
      <c r="W418" s="87"/>
      <c r="X418" s="172"/>
      <c r="Y418" s="163"/>
      <c r="Z418" s="163"/>
    </row>
    <row r="419" spans="1:26" x14ac:dyDescent="0.35">
      <c r="A419" s="164"/>
      <c r="B419" s="167" t="str">
        <f t="shared" ca="1" si="13"/>
        <v/>
      </c>
      <c r="C419" s="162"/>
      <c r="D419" s="162"/>
      <c r="E419" s="162"/>
      <c r="F419" s="169"/>
      <c r="G419" s="169"/>
      <c r="H419" s="162"/>
      <c r="I419" s="162"/>
      <c r="J419" s="162"/>
      <c r="K419" s="162"/>
      <c r="L419" s="162"/>
      <c r="M419" s="162"/>
      <c r="N419" s="43" t="s">
        <v>153</v>
      </c>
      <c r="O419" s="59"/>
      <c r="P419" s="59"/>
      <c r="Q419" s="59"/>
      <c r="R419" s="59"/>
      <c r="S419" s="59"/>
      <c r="T419" s="59"/>
      <c r="U419" s="67"/>
      <c r="V419" s="68" t="str">
        <f t="shared" ca="1" si="12"/>
        <v/>
      </c>
      <c r="W419" s="87"/>
      <c r="X419" s="171"/>
      <c r="Y419" s="162"/>
      <c r="Z419" s="162"/>
    </row>
    <row r="420" spans="1:26" x14ac:dyDescent="0.35">
      <c r="A420" s="165"/>
      <c r="B420" s="168"/>
      <c r="C420" s="163"/>
      <c r="D420" s="163"/>
      <c r="E420" s="163"/>
      <c r="F420" s="170"/>
      <c r="G420" s="170"/>
      <c r="H420" s="163"/>
      <c r="I420" s="163"/>
      <c r="J420" s="163"/>
      <c r="K420" s="163"/>
      <c r="L420" s="163"/>
      <c r="M420" s="163"/>
      <c r="N420" s="43" t="s">
        <v>154</v>
      </c>
      <c r="O420" s="59"/>
      <c r="P420" s="59"/>
      <c r="Q420" s="59"/>
      <c r="R420" s="59"/>
      <c r="S420" s="59"/>
      <c r="T420" s="59"/>
      <c r="U420" s="67"/>
      <c r="V420" s="68" t="str">
        <f t="shared" ca="1" si="12"/>
        <v/>
      </c>
      <c r="W420" s="87"/>
      <c r="X420" s="172"/>
      <c r="Y420" s="163"/>
      <c r="Z420" s="163"/>
    </row>
    <row r="421" spans="1:26" x14ac:dyDescent="0.35">
      <c r="A421" s="164"/>
      <c r="B421" s="167" t="str">
        <f t="shared" ca="1" si="13"/>
        <v/>
      </c>
      <c r="C421" s="162"/>
      <c r="D421" s="162"/>
      <c r="E421" s="162"/>
      <c r="F421" s="169"/>
      <c r="G421" s="169"/>
      <c r="H421" s="162"/>
      <c r="I421" s="162"/>
      <c r="J421" s="162"/>
      <c r="K421" s="162"/>
      <c r="L421" s="162"/>
      <c r="M421" s="162"/>
      <c r="N421" s="43" t="s">
        <v>153</v>
      </c>
      <c r="O421" s="59"/>
      <c r="P421" s="59"/>
      <c r="Q421" s="59"/>
      <c r="R421" s="59"/>
      <c r="S421" s="59"/>
      <c r="T421" s="59"/>
      <c r="U421" s="67"/>
      <c r="V421" s="68" t="str">
        <f t="shared" ca="1" si="12"/>
        <v/>
      </c>
      <c r="W421" s="87"/>
      <c r="X421" s="171"/>
      <c r="Y421" s="162"/>
      <c r="Z421" s="162"/>
    </row>
    <row r="422" spans="1:26" x14ac:dyDescent="0.35">
      <c r="A422" s="165"/>
      <c r="B422" s="168"/>
      <c r="C422" s="163"/>
      <c r="D422" s="163"/>
      <c r="E422" s="163"/>
      <c r="F422" s="170"/>
      <c r="G422" s="170"/>
      <c r="H422" s="163"/>
      <c r="I422" s="163"/>
      <c r="J422" s="163"/>
      <c r="K422" s="163"/>
      <c r="L422" s="163"/>
      <c r="M422" s="163"/>
      <c r="N422" s="43" t="s">
        <v>154</v>
      </c>
      <c r="O422" s="59"/>
      <c r="P422" s="59"/>
      <c r="Q422" s="59"/>
      <c r="R422" s="59"/>
      <c r="S422" s="59"/>
      <c r="T422" s="59"/>
      <c r="U422" s="67"/>
      <c r="V422" s="68" t="str">
        <f t="shared" ca="1" si="12"/>
        <v/>
      </c>
      <c r="W422" s="87"/>
      <c r="X422" s="172"/>
      <c r="Y422" s="163"/>
      <c r="Z422" s="163"/>
    </row>
    <row r="423" spans="1:26" x14ac:dyDescent="0.35">
      <c r="A423" s="164"/>
      <c r="B423" s="167" t="str">
        <f t="shared" ca="1" si="13"/>
        <v/>
      </c>
      <c r="C423" s="162"/>
      <c r="D423" s="162"/>
      <c r="E423" s="162"/>
      <c r="F423" s="169"/>
      <c r="G423" s="169"/>
      <c r="H423" s="162"/>
      <c r="I423" s="162"/>
      <c r="J423" s="162"/>
      <c r="K423" s="162"/>
      <c r="L423" s="162"/>
      <c r="M423" s="162"/>
      <c r="N423" s="43" t="s">
        <v>153</v>
      </c>
      <c r="O423" s="59"/>
      <c r="P423" s="59"/>
      <c r="Q423" s="59"/>
      <c r="R423" s="59"/>
      <c r="S423" s="59"/>
      <c r="T423" s="59"/>
      <c r="U423" s="67"/>
      <c r="V423" s="68" t="str">
        <f t="shared" ca="1" si="12"/>
        <v/>
      </c>
      <c r="W423" s="87"/>
      <c r="X423" s="171"/>
      <c r="Y423" s="162"/>
      <c r="Z423" s="162"/>
    </row>
    <row r="424" spans="1:26" x14ac:dyDescent="0.35">
      <c r="A424" s="165"/>
      <c r="B424" s="168"/>
      <c r="C424" s="163"/>
      <c r="D424" s="163"/>
      <c r="E424" s="163"/>
      <c r="F424" s="170"/>
      <c r="G424" s="170"/>
      <c r="H424" s="163"/>
      <c r="I424" s="163"/>
      <c r="J424" s="163"/>
      <c r="K424" s="163"/>
      <c r="L424" s="163"/>
      <c r="M424" s="163"/>
      <c r="N424" s="43" t="s">
        <v>154</v>
      </c>
      <c r="O424" s="59"/>
      <c r="P424" s="59"/>
      <c r="Q424" s="59"/>
      <c r="R424" s="59"/>
      <c r="S424" s="59"/>
      <c r="T424" s="59"/>
      <c r="U424" s="67"/>
      <c r="V424" s="68" t="str">
        <f t="shared" ca="1" si="12"/>
        <v/>
      </c>
      <c r="W424" s="87"/>
      <c r="X424" s="172"/>
      <c r="Y424" s="163"/>
      <c r="Z424" s="163"/>
    </row>
    <row r="425" spans="1:26" x14ac:dyDescent="0.35">
      <c r="A425" s="164"/>
      <c r="B425" s="167" t="str">
        <f t="shared" ca="1" si="13"/>
        <v/>
      </c>
      <c r="C425" s="162"/>
      <c r="D425" s="162"/>
      <c r="E425" s="162"/>
      <c r="F425" s="169"/>
      <c r="G425" s="169"/>
      <c r="H425" s="162"/>
      <c r="I425" s="162"/>
      <c r="J425" s="162"/>
      <c r="K425" s="162"/>
      <c r="L425" s="162"/>
      <c r="M425" s="162"/>
      <c r="N425" s="43" t="s">
        <v>153</v>
      </c>
      <c r="O425" s="59"/>
      <c r="P425" s="59"/>
      <c r="Q425" s="59"/>
      <c r="R425" s="59"/>
      <c r="S425" s="59"/>
      <c r="T425" s="59"/>
      <c r="U425" s="67"/>
      <c r="V425" s="68" t="str">
        <f t="shared" ca="1" si="12"/>
        <v/>
      </c>
      <c r="W425" s="87"/>
      <c r="X425" s="171"/>
      <c r="Y425" s="162"/>
      <c r="Z425" s="162"/>
    </row>
    <row r="426" spans="1:26" x14ac:dyDescent="0.35">
      <c r="A426" s="165"/>
      <c r="B426" s="168"/>
      <c r="C426" s="163"/>
      <c r="D426" s="163"/>
      <c r="E426" s="163"/>
      <c r="F426" s="170"/>
      <c r="G426" s="170"/>
      <c r="H426" s="163"/>
      <c r="I426" s="163"/>
      <c r="J426" s="163"/>
      <c r="K426" s="163"/>
      <c r="L426" s="163"/>
      <c r="M426" s="163"/>
      <c r="N426" s="43" t="s">
        <v>154</v>
      </c>
      <c r="O426" s="59"/>
      <c r="P426" s="59"/>
      <c r="Q426" s="59"/>
      <c r="R426" s="59"/>
      <c r="S426" s="59"/>
      <c r="T426" s="59"/>
      <c r="U426" s="67"/>
      <c r="V426" s="68" t="str">
        <f t="shared" ca="1" si="12"/>
        <v/>
      </c>
      <c r="W426" s="87"/>
      <c r="X426" s="172"/>
      <c r="Y426" s="163"/>
      <c r="Z426" s="163"/>
    </row>
    <row r="427" spans="1:26" x14ac:dyDescent="0.35">
      <c r="A427" s="164"/>
      <c r="B427" s="167" t="str">
        <f t="shared" ca="1" si="13"/>
        <v/>
      </c>
      <c r="C427" s="162"/>
      <c r="D427" s="162"/>
      <c r="E427" s="162"/>
      <c r="F427" s="169"/>
      <c r="G427" s="169"/>
      <c r="H427" s="162"/>
      <c r="I427" s="162"/>
      <c r="J427" s="162"/>
      <c r="K427" s="162"/>
      <c r="L427" s="162"/>
      <c r="M427" s="162"/>
      <c r="N427" s="43" t="s">
        <v>153</v>
      </c>
      <c r="O427" s="59"/>
      <c r="P427" s="59"/>
      <c r="Q427" s="59"/>
      <c r="R427" s="59"/>
      <c r="S427" s="59"/>
      <c r="T427" s="59"/>
      <c r="U427" s="67"/>
      <c r="V427" s="68" t="str">
        <f t="shared" ca="1" si="12"/>
        <v/>
      </c>
      <c r="W427" s="87"/>
      <c r="X427" s="171"/>
      <c r="Y427" s="162"/>
      <c r="Z427" s="162"/>
    </row>
    <row r="428" spans="1:26" x14ac:dyDescent="0.35">
      <c r="A428" s="165"/>
      <c r="B428" s="168"/>
      <c r="C428" s="163"/>
      <c r="D428" s="163"/>
      <c r="E428" s="163"/>
      <c r="F428" s="170"/>
      <c r="G428" s="170"/>
      <c r="H428" s="163"/>
      <c r="I428" s="163"/>
      <c r="J428" s="163"/>
      <c r="K428" s="163"/>
      <c r="L428" s="163"/>
      <c r="M428" s="163"/>
      <c r="N428" s="43" t="s">
        <v>154</v>
      </c>
      <c r="O428" s="59"/>
      <c r="P428" s="59"/>
      <c r="Q428" s="59"/>
      <c r="R428" s="59"/>
      <c r="S428" s="59"/>
      <c r="T428" s="59"/>
      <c r="U428" s="67"/>
      <c r="V428" s="68" t="str">
        <f t="shared" ca="1" si="12"/>
        <v/>
      </c>
      <c r="W428" s="87"/>
      <c r="X428" s="172"/>
      <c r="Y428" s="163"/>
      <c r="Z428" s="163"/>
    </row>
    <row r="429" spans="1:26" x14ac:dyDescent="0.35">
      <c r="A429" s="164"/>
      <c r="B429" s="167" t="str">
        <f t="shared" ca="1" si="13"/>
        <v/>
      </c>
      <c r="C429" s="162"/>
      <c r="D429" s="162"/>
      <c r="E429" s="162"/>
      <c r="F429" s="169"/>
      <c r="G429" s="169"/>
      <c r="H429" s="162"/>
      <c r="I429" s="162"/>
      <c r="J429" s="162"/>
      <c r="K429" s="162"/>
      <c r="L429" s="162"/>
      <c r="M429" s="162"/>
      <c r="N429" s="43" t="s">
        <v>153</v>
      </c>
      <c r="O429" s="59"/>
      <c r="P429" s="59"/>
      <c r="Q429" s="59"/>
      <c r="R429" s="59"/>
      <c r="S429" s="59"/>
      <c r="T429" s="59"/>
      <c r="U429" s="67"/>
      <c r="V429" s="68" t="str">
        <f t="shared" ca="1" si="12"/>
        <v/>
      </c>
      <c r="W429" s="87"/>
      <c r="X429" s="171"/>
      <c r="Y429" s="162"/>
      <c r="Z429" s="162"/>
    </row>
    <row r="430" spans="1:26" x14ac:dyDescent="0.35">
      <c r="A430" s="165"/>
      <c r="B430" s="168"/>
      <c r="C430" s="163"/>
      <c r="D430" s="163"/>
      <c r="E430" s="163"/>
      <c r="F430" s="170"/>
      <c r="G430" s="170"/>
      <c r="H430" s="163"/>
      <c r="I430" s="163"/>
      <c r="J430" s="163"/>
      <c r="K430" s="163"/>
      <c r="L430" s="163"/>
      <c r="M430" s="163"/>
      <c r="N430" s="43" t="s">
        <v>154</v>
      </c>
      <c r="O430" s="59"/>
      <c r="P430" s="59"/>
      <c r="Q430" s="59"/>
      <c r="R430" s="59"/>
      <c r="S430" s="59"/>
      <c r="T430" s="59"/>
      <c r="U430" s="67"/>
      <c r="V430" s="68" t="str">
        <f t="shared" ca="1" si="12"/>
        <v/>
      </c>
      <c r="W430" s="87"/>
      <c r="X430" s="172"/>
      <c r="Y430" s="163"/>
      <c r="Z430" s="163"/>
    </row>
    <row r="431" spans="1:26" x14ac:dyDescent="0.35">
      <c r="A431" s="164"/>
      <c r="B431" s="167" t="str">
        <f t="shared" ca="1" si="13"/>
        <v/>
      </c>
      <c r="C431" s="162"/>
      <c r="D431" s="162"/>
      <c r="E431" s="162"/>
      <c r="F431" s="169"/>
      <c r="G431" s="169"/>
      <c r="H431" s="162"/>
      <c r="I431" s="162"/>
      <c r="J431" s="162"/>
      <c r="K431" s="162"/>
      <c r="L431" s="162"/>
      <c r="M431" s="162"/>
      <c r="N431" s="43" t="s">
        <v>153</v>
      </c>
      <c r="O431" s="59"/>
      <c r="P431" s="59"/>
      <c r="Q431" s="59"/>
      <c r="R431" s="59"/>
      <c r="S431" s="59"/>
      <c r="T431" s="59"/>
      <c r="U431" s="67"/>
      <c r="V431" s="68" t="str">
        <f t="shared" ca="1" si="12"/>
        <v/>
      </c>
      <c r="W431" s="87"/>
      <c r="X431" s="171"/>
      <c r="Y431" s="162"/>
      <c r="Z431" s="162"/>
    </row>
    <row r="432" spans="1:26" x14ac:dyDescent="0.35">
      <c r="A432" s="165"/>
      <c r="B432" s="168"/>
      <c r="C432" s="163"/>
      <c r="D432" s="163"/>
      <c r="E432" s="163"/>
      <c r="F432" s="170"/>
      <c r="G432" s="170"/>
      <c r="H432" s="163"/>
      <c r="I432" s="163"/>
      <c r="J432" s="163"/>
      <c r="K432" s="163"/>
      <c r="L432" s="163"/>
      <c r="M432" s="163"/>
      <c r="N432" s="43" t="s">
        <v>154</v>
      </c>
      <c r="O432" s="59"/>
      <c r="P432" s="59"/>
      <c r="Q432" s="59"/>
      <c r="R432" s="59"/>
      <c r="S432" s="59"/>
      <c r="T432" s="59"/>
      <c r="U432" s="67"/>
      <c r="V432" s="68" t="str">
        <f t="shared" ca="1" si="12"/>
        <v/>
      </c>
      <c r="W432" s="87"/>
      <c r="X432" s="172"/>
      <c r="Y432" s="163"/>
      <c r="Z432" s="163"/>
    </row>
    <row r="433" spans="1:26" x14ac:dyDescent="0.35">
      <c r="A433" s="164"/>
      <c r="B433" s="167" t="str">
        <f t="shared" ca="1" si="13"/>
        <v/>
      </c>
      <c r="C433" s="162"/>
      <c r="D433" s="162"/>
      <c r="E433" s="162"/>
      <c r="F433" s="169"/>
      <c r="G433" s="169"/>
      <c r="H433" s="162"/>
      <c r="I433" s="162"/>
      <c r="J433" s="162"/>
      <c r="K433" s="162"/>
      <c r="L433" s="162"/>
      <c r="M433" s="162"/>
      <c r="N433" s="43" t="s">
        <v>153</v>
      </c>
      <c r="O433" s="59"/>
      <c r="P433" s="59"/>
      <c r="Q433" s="59"/>
      <c r="R433" s="59"/>
      <c r="S433" s="59"/>
      <c r="T433" s="59"/>
      <c r="U433" s="67"/>
      <c r="V433" s="68" t="str">
        <f t="shared" ca="1" si="12"/>
        <v/>
      </c>
      <c r="W433" s="87"/>
      <c r="X433" s="171"/>
      <c r="Y433" s="162"/>
      <c r="Z433" s="162"/>
    </row>
    <row r="434" spans="1:26" x14ac:dyDescent="0.35">
      <c r="A434" s="165"/>
      <c r="B434" s="168"/>
      <c r="C434" s="163"/>
      <c r="D434" s="163"/>
      <c r="E434" s="163"/>
      <c r="F434" s="170"/>
      <c r="G434" s="170"/>
      <c r="H434" s="163"/>
      <c r="I434" s="163"/>
      <c r="J434" s="163"/>
      <c r="K434" s="163"/>
      <c r="L434" s="163"/>
      <c r="M434" s="163"/>
      <c r="N434" s="43" t="s">
        <v>154</v>
      </c>
      <c r="O434" s="59"/>
      <c r="P434" s="59"/>
      <c r="Q434" s="59"/>
      <c r="R434" s="59"/>
      <c r="S434" s="59"/>
      <c r="T434" s="59"/>
      <c r="U434" s="67"/>
      <c r="V434" s="68" t="str">
        <f t="shared" ca="1" si="12"/>
        <v/>
      </c>
      <c r="W434" s="87"/>
      <c r="X434" s="172"/>
      <c r="Y434" s="163"/>
      <c r="Z434" s="163"/>
    </row>
    <row r="435" spans="1:26" x14ac:dyDescent="0.35">
      <c r="A435" s="164"/>
      <c r="B435" s="167" t="str">
        <f t="shared" ca="1" si="13"/>
        <v/>
      </c>
      <c r="C435" s="162"/>
      <c r="D435" s="162"/>
      <c r="E435" s="162"/>
      <c r="F435" s="169"/>
      <c r="G435" s="169"/>
      <c r="H435" s="162"/>
      <c r="I435" s="162"/>
      <c r="J435" s="162"/>
      <c r="K435" s="162"/>
      <c r="L435" s="162"/>
      <c r="M435" s="162"/>
      <c r="N435" s="43" t="s">
        <v>153</v>
      </c>
      <c r="O435" s="59"/>
      <c r="P435" s="59"/>
      <c r="Q435" s="59"/>
      <c r="R435" s="59"/>
      <c r="S435" s="59"/>
      <c r="T435" s="59"/>
      <c r="U435" s="67"/>
      <c r="V435" s="68" t="str">
        <f t="shared" ca="1" si="12"/>
        <v/>
      </c>
      <c r="W435" s="87"/>
      <c r="X435" s="171"/>
      <c r="Y435" s="162"/>
      <c r="Z435" s="162"/>
    </row>
    <row r="436" spans="1:26" x14ac:dyDescent="0.35">
      <c r="A436" s="165"/>
      <c r="B436" s="168"/>
      <c r="C436" s="163"/>
      <c r="D436" s="163"/>
      <c r="E436" s="163"/>
      <c r="F436" s="170"/>
      <c r="G436" s="170"/>
      <c r="H436" s="163"/>
      <c r="I436" s="163"/>
      <c r="J436" s="163"/>
      <c r="K436" s="163"/>
      <c r="L436" s="163"/>
      <c r="M436" s="163"/>
      <c r="N436" s="43" t="s">
        <v>154</v>
      </c>
      <c r="O436" s="59"/>
      <c r="P436" s="59"/>
      <c r="Q436" s="59"/>
      <c r="R436" s="59"/>
      <c r="S436" s="59"/>
      <c r="T436" s="59"/>
      <c r="U436" s="67"/>
      <c r="V436" s="68" t="str">
        <f t="shared" ca="1" si="12"/>
        <v/>
      </c>
      <c r="W436" s="87"/>
      <c r="X436" s="172"/>
      <c r="Y436" s="163"/>
      <c r="Z436" s="163"/>
    </row>
    <row r="437" spans="1:26" x14ac:dyDescent="0.35">
      <c r="A437" s="164"/>
      <c r="B437" s="167" t="str">
        <f t="shared" ca="1" si="13"/>
        <v/>
      </c>
      <c r="C437" s="162"/>
      <c r="D437" s="162"/>
      <c r="E437" s="162"/>
      <c r="F437" s="169"/>
      <c r="G437" s="169"/>
      <c r="H437" s="162"/>
      <c r="I437" s="162"/>
      <c r="J437" s="162"/>
      <c r="K437" s="162"/>
      <c r="L437" s="162"/>
      <c r="M437" s="162"/>
      <c r="N437" s="43" t="s">
        <v>153</v>
      </c>
      <c r="O437" s="59"/>
      <c r="P437" s="59"/>
      <c r="Q437" s="59"/>
      <c r="R437" s="59"/>
      <c r="S437" s="59"/>
      <c r="T437" s="59"/>
      <c r="U437" s="67"/>
      <c r="V437" s="68" t="str">
        <f t="shared" ca="1" si="12"/>
        <v/>
      </c>
      <c r="W437" s="87"/>
      <c r="X437" s="171"/>
      <c r="Y437" s="162"/>
      <c r="Z437" s="162"/>
    </row>
    <row r="438" spans="1:26" x14ac:dyDescent="0.35">
      <c r="A438" s="165"/>
      <c r="B438" s="168"/>
      <c r="C438" s="163"/>
      <c r="D438" s="163"/>
      <c r="E438" s="163"/>
      <c r="F438" s="170"/>
      <c r="G438" s="170"/>
      <c r="H438" s="163"/>
      <c r="I438" s="163"/>
      <c r="J438" s="163"/>
      <c r="K438" s="163"/>
      <c r="L438" s="163"/>
      <c r="M438" s="163"/>
      <c r="N438" s="43" t="s">
        <v>154</v>
      </c>
      <c r="O438" s="59"/>
      <c r="P438" s="59"/>
      <c r="Q438" s="59"/>
      <c r="R438" s="59"/>
      <c r="S438" s="59"/>
      <c r="T438" s="59"/>
      <c r="U438" s="67"/>
      <c r="V438" s="68" t="str">
        <f t="shared" ca="1" si="12"/>
        <v/>
      </c>
      <c r="W438" s="87"/>
      <c r="X438" s="172"/>
      <c r="Y438" s="163"/>
      <c r="Z438" s="163"/>
    </row>
    <row r="439" spans="1:26" x14ac:dyDescent="0.35">
      <c r="A439" s="164"/>
      <c r="B439" s="167" t="str">
        <f t="shared" ca="1" si="13"/>
        <v/>
      </c>
      <c r="C439" s="162"/>
      <c r="D439" s="162"/>
      <c r="E439" s="162"/>
      <c r="F439" s="169"/>
      <c r="G439" s="169"/>
      <c r="H439" s="162"/>
      <c r="I439" s="162"/>
      <c r="J439" s="162"/>
      <c r="K439" s="162"/>
      <c r="L439" s="162"/>
      <c r="M439" s="162"/>
      <c r="N439" s="43" t="s">
        <v>153</v>
      </c>
      <c r="O439" s="59"/>
      <c r="P439" s="59"/>
      <c r="Q439" s="59"/>
      <c r="R439" s="59"/>
      <c r="S439" s="59"/>
      <c r="T439" s="59"/>
      <c r="U439" s="67"/>
      <c r="V439" s="68" t="str">
        <f t="shared" ca="1" si="12"/>
        <v/>
      </c>
      <c r="W439" s="87"/>
      <c r="X439" s="171"/>
      <c r="Y439" s="162"/>
      <c r="Z439" s="162"/>
    </row>
    <row r="440" spans="1:26" x14ac:dyDescent="0.35">
      <c r="A440" s="165"/>
      <c r="B440" s="168"/>
      <c r="C440" s="163"/>
      <c r="D440" s="163"/>
      <c r="E440" s="163"/>
      <c r="F440" s="170"/>
      <c r="G440" s="170"/>
      <c r="H440" s="163"/>
      <c r="I440" s="163"/>
      <c r="J440" s="163"/>
      <c r="K440" s="163"/>
      <c r="L440" s="163"/>
      <c r="M440" s="163"/>
      <c r="N440" s="43" t="s">
        <v>154</v>
      </c>
      <c r="O440" s="59"/>
      <c r="P440" s="59"/>
      <c r="Q440" s="59"/>
      <c r="R440" s="59"/>
      <c r="S440" s="59"/>
      <c r="T440" s="59"/>
      <c r="U440" s="67"/>
      <c r="V440" s="68" t="str">
        <f t="shared" ca="1" si="12"/>
        <v/>
      </c>
      <c r="W440" s="87"/>
      <c r="X440" s="172"/>
      <c r="Y440" s="163"/>
      <c r="Z440" s="163"/>
    </row>
    <row r="441" spans="1:26" x14ac:dyDescent="0.35">
      <c r="A441" s="164"/>
      <c r="B441" s="167" t="str">
        <f t="shared" ca="1" si="13"/>
        <v/>
      </c>
      <c r="C441" s="162"/>
      <c r="D441" s="162"/>
      <c r="E441" s="162"/>
      <c r="F441" s="169"/>
      <c r="G441" s="169"/>
      <c r="H441" s="162"/>
      <c r="I441" s="162"/>
      <c r="J441" s="162"/>
      <c r="K441" s="162"/>
      <c r="L441" s="162"/>
      <c r="M441" s="162"/>
      <c r="N441" s="43" t="s">
        <v>153</v>
      </c>
      <c r="O441" s="59"/>
      <c r="P441" s="59"/>
      <c r="Q441" s="59"/>
      <c r="R441" s="59"/>
      <c r="S441" s="59"/>
      <c r="T441" s="59"/>
      <c r="U441" s="67"/>
      <c r="V441" s="68" t="str">
        <f t="shared" ca="1" si="12"/>
        <v/>
      </c>
      <c r="W441" s="87"/>
      <c r="X441" s="171"/>
      <c r="Y441" s="162"/>
      <c r="Z441" s="162"/>
    </row>
    <row r="442" spans="1:26" x14ac:dyDescent="0.35">
      <c r="A442" s="165"/>
      <c r="B442" s="168"/>
      <c r="C442" s="163"/>
      <c r="D442" s="163"/>
      <c r="E442" s="163"/>
      <c r="F442" s="170"/>
      <c r="G442" s="170"/>
      <c r="H442" s="163"/>
      <c r="I442" s="163"/>
      <c r="J442" s="163"/>
      <c r="K442" s="163"/>
      <c r="L442" s="163"/>
      <c r="M442" s="163"/>
      <c r="N442" s="43" t="s">
        <v>154</v>
      </c>
      <c r="O442" s="59"/>
      <c r="P442" s="59"/>
      <c r="Q442" s="59"/>
      <c r="R442" s="59"/>
      <c r="S442" s="59"/>
      <c r="T442" s="59"/>
      <c r="U442" s="67"/>
      <c r="V442" s="68" t="str">
        <f t="shared" ca="1" si="12"/>
        <v/>
      </c>
      <c r="W442" s="87"/>
      <c r="X442" s="172"/>
      <c r="Y442" s="163"/>
      <c r="Z442" s="163"/>
    </row>
    <row r="443" spans="1:26" x14ac:dyDescent="0.35">
      <c r="A443" s="164"/>
      <c r="B443" s="167" t="str">
        <f t="shared" ca="1" si="13"/>
        <v/>
      </c>
      <c r="C443" s="162"/>
      <c r="D443" s="162"/>
      <c r="E443" s="162"/>
      <c r="F443" s="169"/>
      <c r="G443" s="169"/>
      <c r="H443" s="162"/>
      <c r="I443" s="162"/>
      <c r="J443" s="162"/>
      <c r="K443" s="162"/>
      <c r="L443" s="162"/>
      <c r="M443" s="162"/>
      <c r="N443" s="43" t="s">
        <v>153</v>
      </c>
      <c r="O443" s="59"/>
      <c r="P443" s="59"/>
      <c r="Q443" s="59"/>
      <c r="R443" s="59"/>
      <c r="S443" s="59"/>
      <c r="T443" s="59"/>
      <c r="U443" s="67"/>
      <c r="V443" s="68" t="str">
        <f t="shared" ca="1" si="12"/>
        <v/>
      </c>
      <c r="W443" s="87"/>
      <c r="X443" s="171"/>
      <c r="Y443" s="162"/>
      <c r="Z443" s="162"/>
    </row>
    <row r="444" spans="1:26" x14ac:dyDescent="0.35">
      <c r="A444" s="165"/>
      <c r="B444" s="168"/>
      <c r="C444" s="163"/>
      <c r="D444" s="163"/>
      <c r="E444" s="163"/>
      <c r="F444" s="170"/>
      <c r="G444" s="170"/>
      <c r="H444" s="163"/>
      <c r="I444" s="163"/>
      <c r="J444" s="163"/>
      <c r="K444" s="163"/>
      <c r="L444" s="163"/>
      <c r="M444" s="163"/>
      <c r="N444" s="43" t="s">
        <v>154</v>
      </c>
      <c r="O444" s="59"/>
      <c r="P444" s="59"/>
      <c r="Q444" s="59"/>
      <c r="R444" s="59"/>
      <c r="S444" s="59"/>
      <c r="T444" s="59"/>
      <c r="U444" s="67"/>
      <c r="V444" s="68" t="str">
        <f t="shared" ca="1" si="12"/>
        <v/>
      </c>
      <c r="W444" s="87"/>
      <c r="X444" s="172"/>
      <c r="Y444" s="163"/>
      <c r="Z444" s="163"/>
    </row>
    <row r="445" spans="1:26" x14ac:dyDescent="0.35">
      <c r="A445" s="164"/>
      <c r="B445" s="167" t="str">
        <f t="shared" ca="1" si="13"/>
        <v/>
      </c>
      <c r="C445" s="162"/>
      <c r="D445" s="162"/>
      <c r="E445" s="162"/>
      <c r="F445" s="169"/>
      <c r="G445" s="169"/>
      <c r="H445" s="162"/>
      <c r="I445" s="162"/>
      <c r="J445" s="162"/>
      <c r="K445" s="162"/>
      <c r="L445" s="162"/>
      <c r="M445" s="162"/>
      <c r="N445" s="43" t="s">
        <v>153</v>
      </c>
      <c r="O445" s="59"/>
      <c r="P445" s="59"/>
      <c r="Q445" s="59"/>
      <c r="R445" s="59"/>
      <c r="S445" s="59"/>
      <c r="T445" s="59"/>
      <c r="U445" s="67"/>
      <c r="V445" s="68" t="str">
        <f t="shared" ca="1" si="12"/>
        <v/>
      </c>
      <c r="W445" s="87"/>
      <c r="X445" s="171"/>
      <c r="Y445" s="162"/>
      <c r="Z445" s="162"/>
    </row>
    <row r="446" spans="1:26" x14ac:dyDescent="0.35">
      <c r="A446" s="165"/>
      <c r="B446" s="168"/>
      <c r="C446" s="163"/>
      <c r="D446" s="163"/>
      <c r="E446" s="163"/>
      <c r="F446" s="170"/>
      <c r="G446" s="170"/>
      <c r="H446" s="163"/>
      <c r="I446" s="163"/>
      <c r="J446" s="163"/>
      <c r="K446" s="163"/>
      <c r="L446" s="163"/>
      <c r="M446" s="163"/>
      <c r="N446" s="43" t="s">
        <v>154</v>
      </c>
      <c r="O446" s="59"/>
      <c r="P446" s="59"/>
      <c r="Q446" s="59"/>
      <c r="R446" s="59"/>
      <c r="S446" s="59"/>
      <c r="T446" s="59"/>
      <c r="U446" s="67"/>
      <c r="V446" s="68" t="str">
        <f t="shared" ca="1" si="12"/>
        <v/>
      </c>
      <c r="W446" s="87"/>
      <c r="X446" s="172"/>
      <c r="Y446" s="163"/>
      <c r="Z446" s="163"/>
    </row>
    <row r="447" spans="1:26" x14ac:dyDescent="0.35">
      <c r="A447" s="164"/>
      <c r="B447" s="167" t="str">
        <f t="shared" ca="1" si="13"/>
        <v/>
      </c>
      <c r="C447" s="162"/>
      <c r="D447" s="162"/>
      <c r="E447" s="162"/>
      <c r="F447" s="169"/>
      <c r="G447" s="169"/>
      <c r="H447" s="162"/>
      <c r="I447" s="162"/>
      <c r="J447" s="162"/>
      <c r="K447" s="162"/>
      <c r="L447" s="162"/>
      <c r="M447" s="162"/>
      <c r="N447" s="43" t="s">
        <v>153</v>
      </c>
      <c r="O447" s="59"/>
      <c r="P447" s="59"/>
      <c r="Q447" s="59"/>
      <c r="R447" s="59"/>
      <c r="S447" s="59"/>
      <c r="T447" s="59"/>
      <c r="U447" s="67"/>
      <c r="V447" s="68" t="str">
        <f t="shared" ca="1" si="12"/>
        <v/>
      </c>
      <c r="W447" s="87"/>
      <c r="X447" s="171"/>
      <c r="Y447" s="162"/>
      <c r="Z447" s="162"/>
    </row>
    <row r="448" spans="1:26" x14ac:dyDescent="0.35">
      <c r="A448" s="165"/>
      <c r="B448" s="168"/>
      <c r="C448" s="163"/>
      <c r="D448" s="163"/>
      <c r="E448" s="163"/>
      <c r="F448" s="170"/>
      <c r="G448" s="170"/>
      <c r="H448" s="163"/>
      <c r="I448" s="163"/>
      <c r="J448" s="163"/>
      <c r="K448" s="163"/>
      <c r="L448" s="163"/>
      <c r="M448" s="163"/>
      <c r="N448" s="43" t="s">
        <v>154</v>
      </c>
      <c r="O448" s="59"/>
      <c r="P448" s="59"/>
      <c r="Q448" s="59"/>
      <c r="R448" s="59"/>
      <c r="S448" s="59"/>
      <c r="T448" s="59"/>
      <c r="U448" s="67"/>
      <c r="V448" s="68" t="str">
        <f t="shared" ca="1" si="12"/>
        <v/>
      </c>
      <c r="W448" s="87"/>
      <c r="X448" s="172"/>
      <c r="Y448" s="163"/>
      <c r="Z448" s="163"/>
    </row>
    <row r="449" spans="1:26" x14ac:dyDescent="0.35">
      <c r="A449" s="164"/>
      <c r="B449" s="167" t="str">
        <f t="shared" ca="1" si="13"/>
        <v/>
      </c>
      <c r="C449" s="162"/>
      <c r="D449" s="162"/>
      <c r="E449" s="162"/>
      <c r="F449" s="169"/>
      <c r="G449" s="169"/>
      <c r="H449" s="162"/>
      <c r="I449" s="162"/>
      <c r="J449" s="162"/>
      <c r="K449" s="162"/>
      <c r="L449" s="162"/>
      <c r="M449" s="162"/>
      <c r="N449" s="43" t="s">
        <v>153</v>
      </c>
      <c r="O449" s="59"/>
      <c r="P449" s="59"/>
      <c r="Q449" s="59"/>
      <c r="R449" s="59"/>
      <c r="S449" s="59"/>
      <c r="T449" s="59"/>
      <c r="U449" s="67"/>
      <c r="V449" s="68" t="str">
        <f t="shared" ca="1" si="12"/>
        <v/>
      </c>
      <c r="W449" s="87"/>
      <c r="X449" s="171"/>
      <c r="Y449" s="162"/>
      <c r="Z449" s="162"/>
    </row>
    <row r="450" spans="1:26" x14ac:dyDescent="0.35">
      <c r="A450" s="165"/>
      <c r="B450" s="168"/>
      <c r="C450" s="163"/>
      <c r="D450" s="163"/>
      <c r="E450" s="163"/>
      <c r="F450" s="170"/>
      <c r="G450" s="170"/>
      <c r="H450" s="163"/>
      <c r="I450" s="163"/>
      <c r="J450" s="163"/>
      <c r="K450" s="163"/>
      <c r="L450" s="163"/>
      <c r="M450" s="163"/>
      <c r="N450" s="43" t="s">
        <v>154</v>
      </c>
      <c r="O450" s="59"/>
      <c r="P450" s="59"/>
      <c r="Q450" s="59"/>
      <c r="R450" s="59"/>
      <c r="S450" s="59"/>
      <c r="T450" s="59"/>
      <c r="U450" s="67"/>
      <c r="V450" s="68" t="str">
        <f t="shared" ca="1" si="12"/>
        <v/>
      </c>
      <c r="W450" s="87"/>
      <c r="X450" s="172"/>
      <c r="Y450" s="163"/>
      <c r="Z450" s="163"/>
    </row>
    <row r="451" spans="1:26" x14ac:dyDescent="0.35">
      <c r="A451" s="164"/>
      <c r="B451" s="167" t="str">
        <f t="shared" ca="1" si="13"/>
        <v/>
      </c>
      <c r="C451" s="162"/>
      <c r="D451" s="162"/>
      <c r="E451" s="162"/>
      <c r="F451" s="169"/>
      <c r="G451" s="169"/>
      <c r="H451" s="162"/>
      <c r="I451" s="162"/>
      <c r="J451" s="162"/>
      <c r="K451" s="162"/>
      <c r="L451" s="162"/>
      <c r="M451" s="162"/>
      <c r="N451" s="43" t="s">
        <v>153</v>
      </c>
      <c r="O451" s="59"/>
      <c r="P451" s="59"/>
      <c r="Q451" s="59"/>
      <c r="R451" s="59"/>
      <c r="S451" s="59"/>
      <c r="T451" s="59"/>
      <c r="U451" s="67"/>
      <c r="V451" s="68" t="str">
        <f t="shared" ref="V451:V514" ca="1" si="14">IF(U451="","",OFFSET(TFacColumn,MATCH(U451,TRefColumn,0)-1,0,1,1))</f>
        <v/>
      </c>
      <c r="W451" s="87"/>
      <c r="X451" s="171"/>
      <c r="Y451" s="162"/>
      <c r="Z451" s="162"/>
    </row>
    <row r="452" spans="1:26" x14ac:dyDescent="0.35">
      <c r="A452" s="165"/>
      <c r="B452" s="168"/>
      <c r="C452" s="163"/>
      <c r="D452" s="163"/>
      <c r="E452" s="163"/>
      <c r="F452" s="170"/>
      <c r="G452" s="170"/>
      <c r="H452" s="163"/>
      <c r="I452" s="163"/>
      <c r="J452" s="163"/>
      <c r="K452" s="163"/>
      <c r="L452" s="163"/>
      <c r="M452" s="163"/>
      <c r="N452" s="43" t="s">
        <v>154</v>
      </c>
      <c r="O452" s="59"/>
      <c r="P452" s="59"/>
      <c r="Q452" s="59"/>
      <c r="R452" s="59"/>
      <c r="S452" s="59"/>
      <c r="T452" s="59"/>
      <c r="U452" s="67"/>
      <c r="V452" s="68" t="str">
        <f t="shared" ca="1" si="14"/>
        <v/>
      </c>
      <c r="W452" s="87"/>
      <c r="X452" s="172"/>
      <c r="Y452" s="163"/>
      <c r="Z452" s="163"/>
    </row>
    <row r="453" spans="1:26" x14ac:dyDescent="0.35">
      <c r="A453" s="164"/>
      <c r="B453" s="167" t="str">
        <f t="shared" ref="B453:B515" ca="1" si="15">IF(A453="","",OFFSET(FacColumn,MATCH(A453,RefColumn,0)-1,0,1,1))</f>
        <v/>
      </c>
      <c r="C453" s="162"/>
      <c r="D453" s="162"/>
      <c r="E453" s="162"/>
      <c r="F453" s="169"/>
      <c r="G453" s="169"/>
      <c r="H453" s="162"/>
      <c r="I453" s="162"/>
      <c r="J453" s="162"/>
      <c r="K453" s="162"/>
      <c r="L453" s="162"/>
      <c r="M453" s="162"/>
      <c r="N453" s="43" t="s">
        <v>153</v>
      </c>
      <c r="O453" s="59"/>
      <c r="P453" s="59"/>
      <c r="Q453" s="59"/>
      <c r="R453" s="59"/>
      <c r="S453" s="59"/>
      <c r="T453" s="59"/>
      <c r="U453" s="67"/>
      <c r="V453" s="68" t="str">
        <f t="shared" ca="1" si="14"/>
        <v/>
      </c>
      <c r="W453" s="87"/>
      <c r="X453" s="171"/>
      <c r="Y453" s="162"/>
      <c r="Z453" s="162"/>
    </row>
    <row r="454" spans="1:26" x14ac:dyDescent="0.35">
      <c r="A454" s="165"/>
      <c r="B454" s="168"/>
      <c r="C454" s="163"/>
      <c r="D454" s="163"/>
      <c r="E454" s="163"/>
      <c r="F454" s="170"/>
      <c r="G454" s="170"/>
      <c r="H454" s="163"/>
      <c r="I454" s="163"/>
      <c r="J454" s="163"/>
      <c r="K454" s="163"/>
      <c r="L454" s="163"/>
      <c r="M454" s="163"/>
      <c r="N454" s="43" t="s">
        <v>154</v>
      </c>
      <c r="O454" s="59"/>
      <c r="P454" s="59"/>
      <c r="Q454" s="59"/>
      <c r="R454" s="59"/>
      <c r="S454" s="59"/>
      <c r="T454" s="59"/>
      <c r="U454" s="67"/>
      <c r="V454" s="68" t="str">
        <f t="shared" ca="1" si="14"/>
        <v/>
      </c>
      <c r="W454" s="87"/>
      <c r="X454" s="172"/>
      <c r="Y454" s="163"/>
      <c r="Z454" s="163"/>
    </row>
    <row r="455" spans="1:26" x14ac:dyDescent="0.35">
      <c r="A455" s="164"/>
      <c r="B455" s="167" t="str">
        <f t="shared" ca="1" si="15"/>
        <v/>
      </c>
      <c r="C455" s="162"/>
      <c r="D455" s="162"/>
      <c r="E455" s="162"/>
      <c r="F455" s="169"/>
      <c r="G455" s="169"/>
      <c r="H455" s="162"/>
      <c r="I455" s="162"/>
      <c r="J455" s="162"/>
      <c r="K455" s="162"/>
      <c r="L455" s="162"/>
      <c r="M455" s="162"/>
      <c r="N455" s="43" t="s">
        <v>153</v>
      </c>
      <c r="O455" s="59"/>
      <c r="P455" s="59"/>
      <c r="Q455" s="59"/>
      <c r="R455" s="59"/>
      <c r="S455" s="59"/>
      <c r="T455" s="59"/>
      <c r="U455" s="67"/>
      <c r="V455" s="68" t="str">
        <f t="shared" ca="1" si="14"/>
        <v/>
      </c>
      <c r="W455" s="87"/>
      <c r="X455" s="171"/>
      <c r="Y455" s="162"/>
      <c r="Z455" s="162"/>
    </row>
    <row r="456" spans="1:26" x14ac:dyDescent="0.35">
      <c r="A456" s="165"/>
      <c r="B456" s="168"/>
      <c r="C456" s="163"/>
      <c r="D456" s="163"/>
      <c r="E456" s="163"/>
      <c r="F456" s="170"/>
      <c r="G456" s="170"/>
      <c r="H456" s="163"/>
      <c r="I456" s="163"/>
      <c r="J456" s="163"/>
      <c r="K456" s="163"/>
      <c r="L456" s="163"/>
      <c r="M456" s="163"/>
      <c r="N456" s="43" t="s">
        <v>154</v>
      </c>
      <c r="O456" s="59"/>
      <c r="P456" s="59"/>
      <c r="Q456" s="59"/>
      <c r="R456" s="59"/>
      <c r="S456" s="59"/>
      <c r="T456" s="59"/>
      <c r="U456" s="67"/>
      <c r="V456" s="68" t="str">
        <f t="shared" ca="1" si="14"/>
        <v/>
      </c>
      <c r="W456" s="87"/>
      <c r="X456" s="172"/>
      <c r="Y456" s="163"/>
      <c r="Z456" s="163"/>
    </row>
    <row r="457" spans="1:26" x14ac:dyDescent="0.35">
      <c r="A457" s="164"/>
      <c r="B457" s="167" t="str">
        <f t="shared" ca="1" si="15"/>
        <v/>
      </c>
      <c r="C457" s="162"/>
      <c r="D457" s="162"/>
      <c r="E457" s="162"/>
      <c r="F457" s="169"/>
      <c r="G457" s="169"/>
      <c r="H457" s="162"/>
      <c r="I457" s="162"/>
      <c r="J457" s="162"/>
      <c r="K457" s="162"/>
      <c r="L457" s="162"/>
      <c r="M457" s="162"/>
      <c r="N457" s="43" t="s">
        <v>153</v>
      </c>
      <c r="O457" s="59"/>
      <c r="P457" s="59"/>
      <c r="Q457" s="59"/>
      <c r="R457" s="59"/>
      <c r="S457" s="59"/>
      <c r="T457" s="59"/>
      <c r="U457" s="67"/>
      <c r="V457" s="68" t="str">
        <f t="shared" ca="1" si="14"/>
        <v/>
      </c>
      <c r="W457" s="87"/>
      <c r="X457" s="171"/>
      <c r="Y457" s="162"/>
      <c r="Z457" s="162"/>
    </row>
    <row r="458" spans="1:26" x14ac:dyDescent="0.35">
      <c r="A458" s="165"/>
      <c r="B458" s="168"/>
      <c r="C458" s="163"/>
      <c r="D458" s="163"/>
      <c r="E458" s="163"/>
      <c r="F458" s="170"/>
      <c r="G458" s="170"/>
      <c r="H458" s="163"/>
      <c r="I458" s="163"/>
      <c r="J458" s="163"/>
      <c r="K458" s="163"/>
      <c r="L458" s="163"/>
      <c r="M458" s="163"/>
      <c r="N458" s="43" t="s">
        <v>154</v>
      </c>
      <c r="O458" s="59"/>
      <c r="P458" s="59"/>
      <c r="Q458" s="59"/>
      <c r="R458" s="59"/>
      <c r="S458" s="59"/>
      <c r="T458" s="59"/>
      <c r="U458" s="67"/>
      <c r="V458" s="68" t="str">
        <f t="shared" ca="1" si="14"/>
        <v/>
      </c>
      <c r="W458" s="87"/>
      <c r="X458" s="172"/>
      <c r="Y458" s="163"/>
      <c r="Z458" s="163"/>
    </row>
    <row r="459" spans="1:26" x14ac:dyDescent="0.35">
      <c r="A459" s="164"/>
      <c r="B459" s="167" t="str">
        <f t="shared" ca="1" si="15"/>
        <v/>
      </c>
      <c r="C459" s="162"/>
      <c r="D459" s="162"/>
      <c r="E459" s="162"/>
      <c r="F459" s="169"/>
      <c r="G459" s="169"/>
      <c r="H459" s="162"/>
      <c r="I459" s="162"/>
      <c r="J459" s="162"/>
      <c r="K459" s="162"/>
      <c r="L459" s="162"/>
      <c r="M459" s="162"/>
      <c r="N459" s="43" t="s">
        <v>153</v>
      </c>
      <c r="O459" s="59"/>
      <c r="P459" s="59"/>
      <c r="Q459" s="59"/>
      <c r="R459" s="59"/>
      <c r="S459" s="59"/>
      <c r="T459" s="59"/>
      <c r="U459" s="67"/>
      <c r="V459" s="68" t="str">
        <f t="shared" ca="1" si="14"/>
        <v/>
      </c>
      <c r="W459" s="87"/>
      <c r="X459" s="171"/>
      <c r="Y459" s="162"/>
      <c r="Z459" s="162"/>
    </row>
    <row r="460" spans="1:26" x14ac:dyDescent="0.35">
      <c r="A460" s="165"/>
      <c r="B460" s="168"/>
      <c r="C460" s="163"/>
      <c r="D460" s="163"/>
      <c r="E460" s="163"/>
      <c r="F460" s="170"/>
      <c r="G460" s="170"/>
      <c r="H460" s="163"/>
      <c r="I460" s="163"/>
      <c r="J460" s="163"/>
      <c r="K460" s="163"/>
      <c r="L460" s="163"/>
      <c r="M460" s="163"/>
      <c r="N460" s="43" t="s">
        <v>154</v>
      </c>
      <c r="O460" s="59"/>
      <c r="P460" s="59"/>
      <c r="Q460" s="59"/>
      <c r="R460" s="59"/>
      <c r="S460" s="59"/>
      <c r="T460" s="59"/>
      <c r="U460" s="67"/>
      <c r="V460" s="68" t="str">
        <f t="shared" ca="1" si="14"/>
        <v/>
      </c>
      <c r="W460" s="87"/>
      <c r="X460" s="172"/>
      <c r="Y460" s="163"/>
      <c r="Z460" s="163"/>
    </row>
    <row r="461" spans="1:26" x14ac:dyDescent="0.35">
      <c r="A461" s="164"/>
      <c r="B461" s="167" t="str">
        <f t="shared" ca="1" si="15"/>
        <v/>
      </c>
      <c r="C461" s="162"/>
      <c r="D461" s="162"/>
      <c r="E461" s="162"/>
      <c r="F461" s="169"/>
      <c r="G461" s="169"/>
      <c r="H461" s="162"/>
      <c r="I461" s="162"/>
      <c r="J461" s="162"/>
      <c r="K461" s="162"/>
      <c r="L461" s="162"/>
      <c r="M461" s="162"/>
      <c r="N461" s="43" t="s">
        <v>153</v>
      </c>
      <c r="O461" s="59"/>
      <c r="P461" s="59"/>
      <c r="Q461" s="59"/>
      <c r="R461" s="59"/>
      <c r="S461" s="59"/>
      <c r="T461" s="59"/>
      <c r="U461" s="67"/>
      <c r="V461" s="68" t="str">
        <f t="shared" ca="1" si="14"/>
        <v/>
      </c>
      <c r="W461" s="87"/>
      <c r="X461" s="171"/>
      <c r="Y461" s="162"/>
      <c r="Z461" s="162"/>
    </row>
    <row r="462" spans="1:26" x14ac:dyDescent="0.35">
      <c r="A462" s="165"/>
      <c r="B462" s="168"/>
      <c r="C462" s="163"/>
      <c r="D462" s="163"/>
      <c r="E462" s="163"/>
      <c r="F462" s="170"/>
      <c r="G462" s="170"/>
      <c r="H462" s="163"/>
      <c r="I462" s="163"/>
      <c r="J462" s="163"/>
      <c r="K462" s="163"/>
      <c r="L462" s="163"/>
      <c r="M462" s="163"/>
      <c r="N462" s="43" t="s">
        <v>154</v>
      </c>
      <c r="O462" s="59"/>
      <c r="P462" s="59"/>
      <c r="Q462" s="59"/>
      <c r="R462" s="59"/>
      <c r="S462" s="59"/>
      <c r="T462" s="59"/>
      <c r="U462" s="67"/>
      <c r="V462" s="68" t="str">
        <f t="shared" ca="1" si="14"/>
        <v/>
      </c>
      <c r="W462" s="87"/>
      <c r="X462" s="172"/>
      <c r="Y462" s="163"/>
      <c r="Z462" s="163"/>
    </row>
    <row r="463" spans="1:26" x14ac:dyDescent="0.35">
      <c r="A463" s="164"/>
      <c r="B463" s="167" t="str">
        <f t="shared" ca="1" si="15"/>
        <v/>
      </c>
      <c r="C463" s="162"/>
      <c r="D463" s="162"/>
      <c r="E463" s="162"/>
      <c r="F463" s="169"/>
      <c r="G463" s="169"/>
      <c r="H463" s="162"/>
      <c r="I463" s="162"/>
      <c r="J463" s="162"/>
      <c r="K463" s="162"/>
      <c r="L463" s="162"/>
      <c r="M463" s="162"/>
      <c r="N463" s="43" t="s">
        <v>153</v>
      </c>
      <c r="O463" s="59"/>
      <c r="P463" s="59"/>
      <c r="Q463" s="59"/>
      <c r="R463" s="59"/>
      <c r="S463" s="59"/>
      <c r="T463" s="59"/>
      <c r="U463" s="67"/>
      <c r="V463" s="68" t="str">
        <f t="shared" ca="1" si="14"/>
        <v/>
      </c>
      <c r="W463" s="87"/>
      <c r="X463" s="171"/>
      <c r="Y463" s="162"/>
      <c r="Z463" s="162"/>
    </row>
    <row r="464" spans="1:26" x14ac:dyDescent="0.35">
      <c r="A464" s="165"/>
      <c r="B464" s="168"/>
      <c r="C464" s="163"/>
      <c r="D464" s="163"/>
      <c r="E464" s="163"/>
      <c r="F464" s="170"/>
      <c r="G464" s="170"/>
      <c r="H464" s="163"/>
      <c r="I464" s="163"/>
      <c r="J464" s="163"/>
      <c r="K464" s="163"/>
      <c r="L464" s="163"/>
      <c r="M464" s="163"/>
      <c r="N464" s="43" t="s">
        <v>154</v>
      </c>
      <c r="O464" s="59"/>
      <c r="P464" s="59"/>
      <c r="Q464" s="59"/>
      <c r="R464" s="59"/>
      <c r="S464" s="59"/>
      <c r="T464" s="59"/>
      <c r="U464" s="67"/>
      <c r="V464" s="68" t="str">
        <f t="shared" ca="1" si="14"/>
        <v/>
      </c>
      <c r="W464" s="87"/>
      <c r="X464" s="172"/>
      <c r="Y464" s="163"/>
      <c r="Z464" s="163"/>
    </row>
    <row r="465" spans="1:26" x14ac:dyDescent="0.35">
      <c r="A465" s="164"/>
      <c r="B465" s="167" t="str">
        <f t="shared" ca="1" si="15"/>
        <v/>
      </c>
      <c r="C465" s="162"/>
      <c r="D465" s="162"/>
      <c r="E465" s="162"/>
      <c r="F465" s="169"/>
      <c r="G465" s="169"/>
      <c r="H465" s="162"/>
      <c r="I465" s="162"/>
      <c r="J465" s="162"/>
      <c r="K465" s="162"/>
      <c r="L465" s="162"/>
      <c r="M465" s="162"/>
      <c r="N465" s="43" t="s">
        <v>153</v>
      </c>
      <c r="O465" s="59"/>
      <c r="P465" s="59"/>
      <c r="Q465" s="59"/>
      <c r="R465" s="59"/>
      <c r="S465" s="59"/>
      <c r="T465" s="59"/>
      <c r="U465" s="67"/>
      <c r="V465" s="68" t="str">
        <f t="shared" ca="1" si="14"/>
        <v/>
      </c>
      <c r="W465" s="87"/>
      <c r="X465" s="171"/>
      <c r="Y465" s="162"/>
      <c r="Z465" s="162"/>
    </row>
    <row r="466" spans="1:26" x14ac:dyDescent="0.35">
      <c r="A466" s="165"/>
      <c r="B466" s="168"/>
      <c r="C466" s="163"/>
      <c r="D466" s="163"/>
      <c r="E466" s="163"/>
      <c r="F466" s="170"/>
      <c r="G466" s="170"/>
      <c r="H466" s="163"/>
      <c r="I466" s="163"/>
      <c r="J466" s="163"/>
      <c r="K466" s="163"/>
      <c r="L466" s="163"/>
      <c r="M466" s="163"/>
      <c r="N466" s="43" t="s">
        <v>154</v>
      </c>
      <c r="O466" s="59"/>
      <c r="P466" s="59"/>
      <c r="Q466" s="59"/>
      <c r="R466" s="59"/>
      <c r="S466" s="59"/>
      <c r="T466" s="59"/>
      <c r="U466" s="67"/>
      <c r="V466" s="68" t="str">
        <f t="shared" ca="1" si="14"/>
        <v/>
      </c>
      <c r="W466" s="87"/>
      <c r="X466" s="172"/>
      <c r="Y466" s="163"/>
      <c r="Z466" s="163"/>
    </row>
    <row r="467" spans="1:26" x14ac:dyDescent="0.35">
      <c r="A467" s="164"/>
      <c r="B467" s="167" t="str">
        <f t="shared" ca="1" si="15"/>
        <v/>
      </c>
      <c r="C467" s="162"/>
      <c r="D467" s="162"/>
      <c r="E467" s="162"/>
      <c r="F467" s="169"/>
      <c r="G467" s="169"/>
      <c r="H467" s="162"/>
      <c r="I467" s="162"/>
      <c r="J467" s="162"/>
      <c r="K467" s="162"/>
      <c r="L467" s="162"/>
      <c r="M467" s="162"/>
      <c r="N467" s="43" t="s">
        <v>153</v>
      </c>
      <c r="O467" s="59"/>
      <c r="P467" s="59"/>
      <c r="Q467" s="59"/>
      <c r="R467" s="59"/>
      <c r="S467" s="59"/>
      <c r="T467" s="59"/>
      <c r="U467" s="67"/>
      <c r="V467" s="68" t="str">
        <f t="shared" ca="1" si="14"/>
        <v/>
      </c>
      <c r="W467" s="87"/>
      <c r="X467" s="171"/>
      <c r="Y467" s="162"/>
      <c r="Z467" s="162"/>
    </row>
    <row r="468" spans="1:26" x14ac:dyDescent="0.35">
      <c r="A468" s="165"/>
      <c r="B468" s="168"/>
      <c r="C468" s="163"/>
      <c r="D468" s="163"/>
      <c r="E468" s="163"/>
      <c r="F468" s="170"/>
      <c r="G468" s="170"/>
      <c r="H468" s="163"/>
      <c r="I468" s="163"/>
      <c r="J468" s="163"/>
      <c r="K468" s="163"/>
      <c r="L468" s="163"/>
      <c r="M468" s="163"/>
      <c r="N468" s="43" t="s">
        <v>154</v>
      </c>
      <c r="O468" s="59"/>
      <c r="P468" s="59"/>
      <c r="Q468" s="59"/>
      <c r="R468" s="59"/>
      <c r="S468" s="59"/>
      <c r="T468" s="59"/>
      <c r="U468" s="67"/>
      <c r="V468" s="68" t="str">
        <f t="shared" ca="1" si="14"/>
        <v/>
      </c>
      <c r="W468" s="87"/>
      <c r="X468" s="172"/>
      <c r="Y468" s="163"/>
      <c r="Z468" s="163"/>
    </row>
    <row r="469" spans="1:26" x14ac:dyDescent="0.35">
      <c r="A469" s="164"/>
      <c r="B469" s="167" t="str">
        <f t="shared" ca="1" si="15"/>
        <v/>
      </c>
      <c r="C469" s="162"/>
      <c r="D469" s="162"/>
      <c r="E469" s="162"/>
      <c r="F469" s="169"/>
      <c r="G469" s="169"/>
      <c r="H469" s="162"/>
      <c r="I469" s="162"/>
      <c r="J469" s="162"/>
      <c r="K469" s="162"/>
      <c r="L469" s="162"/>
      <c r="M469" s="162"/>
      <c r="N469" s="43" t="s">
        <v>153</v>
      </c>
      <c r="O469" s="59"/>
      <c r="P469" s="59"/>
      <c r="Q469" s="59"/>
      <c r="R469" s="59"/>
      <c r="S469" s="59"/>
      <c r="T469" s="59"/>
      <c r="U469" s="67"/>
      <c r="V469" s="68" t="str">
        <f t="shared" ca="1" si="14"/>
        <v/>
      </c>
      <c r="W469" s="87"/>
      <c r="X469" s="171"/>
      <c r="Y469" s="162"/>
      <c r="Z469" s="162"/>
    </row>
    <row r="470" spans="1:26" x14ac:dyDescent="0.35">
      <c r="A470" s="165"/>
      <c r="B470" s="168"/>
      <c r="C470" s="163"/>
      <c r="D470" s="163"/>
      <c r="E470" s="163"/>
      <c r="F470" s="170"/>
      <c r="G470" s="170"/>
      <c r="H470" s="163"/>
      <c r="I470" s="163"/>
      <c r="J470" s="163"/>
      <c r="K470" s="163"/>
      <c r="L470" s="163"/>
      <c r="M470" s="163"/>
      <c r="N470" s="43" t="s">
        <v>154</v>
      </c>
      <c r="O470" s="59"/>
      <c r="P470" s="59"/>
      <c r="Q470" s="59"/>
      <c r="R470" s="59"/>
      <c r="S470" s="59"/>
      <c r="T470" s="59"/>
      <c r="U470" s="67"/>
      <c r="V470" s="68" t="str">
        <f t="shared" ca="1" si="14"/>
        <v/>
      </c>
      <c r="W470" s="87"/>
      <c r="X470" s="172"/>
      <c r="Y470" s="163"/>
      <c r="Z470" s="163"/>
    </row>
    <row r="471" spans="1:26" x14ac:dyDescent="0.35">
      <c r="A471" s="164"/>
      <c r="B471" s="167" t="str">
        <f t="shared" ca="1" si="15"/>
        <v/>
      </c>
      <c r="C471" s="162"/>
      <c r="D471" s="162"/>
      <c r="E471" s="162"/>
      <c r="F471" s="169"/>
      <c r="G471" s="169"/>
      <c r="H471" s="162"/>
      <c r="I471" s="162"/>
      <c r="J471" s="162"/>
      <c r="K471" s="162"/>
      <c r="L471" s="162"/>
      <c r="M471" s="162"/>
      <c r="N471" s="43" t="s">
        <v>153</v>
      </c>
      <c r="O471" s="59"/>
      <c r="P471" s="59"/>
      <c r="Q471" s="59"/>
      <c r="R471" s="59"/>
      <c r="S471" s="59"/>
      <c r="T471" s="59"/>
      <c r="U471" s="67"/>
      <c r="V471" s="68" t="str">
        <f t="shared" ca="1" si="14"/>
        <v/>
      </c>
      <c r="W471" s="87"/>
      <c r="X471" s="171"/>
      <c r="Y471" s="162"/>
      <c r="Z471" s="162"/>
    </row>
    <row r="472" spans="1:26" x14ac:dyDescent="0.35">
      <c r="A472" s="165"/>
      <c r="B472" s="168"/>
      <c r="C472" s="163"/>
      <c r="D472" s="163"/>
      <c r="E472" s="163"/>
      <c r="F472" s="170"/>
      <c r="G472" s="170"/>
      <c r="H472" s="163"/>
      <c r="I472" s="163"/>
      <c r="J472" s="163"/>
      <c r="K472" s="163"/>
      <c r="L472" s="163"/>
      <c r="M472" s="163"/>
      <c r="N472" s="43" t="s">
        <v>154</v>
      </c>
      <c r="O472" s="59"/>
      <c r="P472" s="59"/>
      <c r="Q472" s="59"/>
      <c r="R472" s="59"/>
      <c r="S472" s="59"/>
      <c r="T472" s="59"/>
      <c r="U472" s="67"/>
      <c r="V472" s="68" t="str">
        <f t="shared" ca="1" si="14"/>
        <v/>
      </c>
      <c r="W472" s="87"/>
      <c r="X472" s="172"/>
      <c r="Y472" s="163"/>
      <c r="Z472" s="163"/>
    </row>
    <row r="473" spans="1:26" x14ac:dyDescent="0.35">
      <c r="A473" s="164"/>
      <c r="B473" s="167" t="str">
        <f t="shared" ca="1" si="15"/>
        <v/>
      </c>
      <c r="C473" s="162"/>
      <c r="D473" s="162"/>
      <c r="E473" s="162"/>
      <c r="F473" s="169"/>
      <c r="G473" s="169"/>
      <c r="H473" s="162"/>
      <c r="I473" s="162"/>
      <c r="J473" s="162"/>
      <c r="K473" s="162"/>
      <c r="L473" s="162"/>
      <c r="M473" s="162"/>
      <c r="N473" s="43" t="s">
        <v>153</v>
      </c>
      <c r="O473" s="59"/>
      <c r="P473" s="59"/>
      <c r="Q473" s="59"/>
      <c r="R473" s="59"/>
      <c r="S473" s="59"/>
      <c r="T473" s="59"/>
      <c r="U473" s="67"/>
      <c r="V473" s="68" t="str">
        <f t="shared" ca="1" si="14"/>
        <v/>
      </c>
      <c r="W473" s="87"/>
      <c r="X473" s="171"/>
      <c r="Y473" s="162"/>
      <c r="Z473" s="162"/>
    </row>
    <row r="474" spans="1:26" x14ac:dyDescent="0.35">
      <c r="A474" s="165"/>
      <c r="B474" s="168"/>
      <c r="C474" s="163"/>
      <c r="D474" s="163"/>
      <c r="E474" s="163"/>
      <c r="F474" s="170"/>
      <c r="G474" s="170"/>
      <c r="H474" s="163"/>
      <c r="I474" s="163"/>
      <c r="J474" s="163"/>
      <c r="K474" s="163"/>
      <c r="L474" s="163"/>
      <c r="M474" s="163"/>
      <c r="N474" s="43" t="s">
        <v>154</v>
      </c>
      <c r="O474" s="59"/>
      <c r="P474" s="59"/>
      <c r="Q474" s="59"/>
      <c r="R474" s="59"/>
      <c r="S474" s="59"/>
      <c r="T474" s="59"/>
      <c r="U474" s="67"/>
      <c r="V474" s="68" t="str">
        <f t="shared" ca="1" si="14"/>
        <v/>
      </c>
      <c r="W474" s="87"/>
      <c r="X474" s="172"/>
      <c r="Y474" s="163"/>
      <c r="Z474" s="163"/>
    </row>
    <row r="475" spans="1:26" x14ac:dyDescent="0.35">
      <c r="A475" s="164"/>
      <c r="B475" s="167" t="str">
        <f t="shared" ca="1" si="15"/>
        <v/>
      </c>
      <c r="C475" s="162"/>
      <c r="D475" s="162"/>
      <c r="E475" s="162"/>
      <c r="F475" s="169"/>
      <c r="G475" s="169"/>
      <c r="H475" s="162"/>
      <c r="I475" s="162"/>
      <c r="J475" s="162"/>
      <c r="K475" s="162"/>
      <c r="L475" s="162"/>
      <c r="M475" s="162"/>
      <c r="N475" s="43" t="s">
        <v>153</v>
      </c>
      <c r="O475" s="59"/>
      <c r="P475" s="59"/>
      <c r="Q475" s="59"/>
      <c r="R475" s="59"/>
      <c r="S475" s="59"/>
      <c r="T475" s="59"/>
      <c r="U475" s="67"/>
      <c r="V475" s="68" t="str">
        <f t="shared" ca="1" si="14"/>
        <v/>
      </c>
      <c r="W475" s="87"/>
      <c r="X475" s="171"/>
      <c r="Y475" s="162"/>
      <c r="Z475" s="162"/>
    </row>
    <row r="476" spans="1:26" x14ac:dyDescent="0.35">
      <c r="A476" s="165"/>
      <c r="B476" s="168"/>
      <c r="C476" s="163"/>
      <c r="D476" s="163"/>
      <c r="E476" s="163"/>
      <c r="F476" s="170"/>
      <c r="G476" s="170"/>
      <c r="H476" s="163"/>
      <c r="I476" s="163"/>
      <c r="J476" s="163"/>
      <c r="K476" s="163"/>
      <c r="L476" s="163"/>
      <c r="M476" s="163"/>
      <c r="N476" s="43" t="s">
        <v>154</v>
      </c>
      <c r="O476" s="59"/>
      <c r="P476" s="59"/>
      <c r="Q476" s="59"/>
      <c r="R476" s="59"/>
      <c r="S476" s="59"/>
      <c r="T476" s="59"/>
      <c r="U476" s="67"/>
      <c r="V476" s="68" t="str">
        <f t="shared" ca="1" si="14"/>
        <v/>
      </c>
      <c r="W476" s="87"/>
      <c r="X476" s="172"/>
      <c r="Y476" s="163"/>
      <c r="Z476" s="163"/>
    </row>
    <row r="477" spans="1:26" x14ac:dyDescent="0.35">
      <c r="A477" s="164"/>
      <c r="B477" s="167" t="str">
        <f t="shared" ca="1" si="15"/>
        <v/>
      </c>
      <c r="C477" s="162"/>
      <c r="D477" s="162"/>
      <c r="E477" s="162"/>
      <c r="F477" s="169"/>
      <c r="G477" s="169"/>
      <c r="H477" s="162"/>
      <c r="I477" s="162"/>
      <c r="J477" s="162"/>
      <c r="K477" s="162"/>
      <c r="L477" s="162"/>
      <c r="M477" s="162"/>
      <c r="N477" s="43" t="s">
        <v>153</v>
      </c>
      <c r="O477" s="59"/>
      <c r="P477" s="59"/>
      <c r="Q477" s="59"/>
      <c r="R477" s="59"/>
      <c r="S477" s="59"/>
      <c r="T477" s="59"/>
      <c r="U477" s="67"/>
      <c r="V477" s="68" t="str">
        <f t="shared" ca="1" si="14"/>
        <v/>
      </c>
      <c r="W477" s="87"/>
      <c r="X477" s="171"/>
      <c r="Y477" s="162"/>
      <c r="Z477" s="162"/>
    </row>
    <row r="478" spans="1:26" x14ac:dyDescent="0.35">
      <c r="A478" s="165"/>
      <c r="B478" s="168"/>
      <c r="C478" s="163"/>
      <c r="D478" s="163"/>
      <c r="E478" s="163"/>
      <c r="F478" s="170"/>
      <c r="G478" s="170"/>
      <c r="H478" s="163"/>
      <c r="I478" s="163"/>
      <c r="J478" s="163"/>
      <c r="K478" s="163"/>
      <c r="L478" s="163"/>
      <c r="M478" s="163"/>
      <c r="N478" s="43" t="s">
        <v>154</v>
      </c>
      <c r="O478" s="59"/>
      <c r="P478" s="59"/>
      <c r="Q478" s="59"/>
      <c r="R478" s="59"/>
      <c r="S478" s="59"/>
      <c r="T478" s="59"/>
      <c r="U478" s="67"/>
      <c r="V478" s="68" t="str">
        <f t="shared" ca="1" si="14"/>
        <v/>
      </c>
      <c r="W478" s="87"/>
      <c r="X478" s="172"/>
      <c r="Y478" s="163"/>
      <c r="Z478" s="163"/>
    </row>
    <row r="479" spans="1:26" x14ac:dyDescent="0.35">
      <c r="A479" s="164"/>
      <c r="B479" s="167" t="str">
        <f t="shared" ca="1" si="15"/>
        <v/>
      </c>
      <c r="C479" s="162"/>
      <c r="D479" s="162"/>
      <c r="E479" s="162"/>
      <c r="F479" s="169"/>
      <c r="G479" s="169"/>
      <c r="H479" s="162"/>
      <c r="I479" s="162"/>
      <c r="J479" s="162"/>
      <c r="K479" s="162"/>
      <c r="L479" s="162"/>
      <c r="M479" s="162"/>
      <c r="N479" s="43" t="s">
        <v>153</v>
      </c>
      <c r="O479" s="59"/>
      <c r="P479" s="59"/>
      <c r="Q479" s="59"/>
      <c r="R479" s="59"/>
      <c r="S479" s="59"/>
      <c r="T479" s="59"/>
      <c r="U479" s="67"/>
      <c r="V479" s="68" t="str">
        <f t="shared" ca="1" si="14"/>
        <v/>
      </c>
      <c r="W479" s="87"/>
      <c r="X479" s="171"/>
      <c r="Y479" s="162"/>
      <c r="Z479" s="162"/>
    </row>
    <row r="480" spans="1:26" x14ac:dyDescent="0.35">
      <c r="A480" s="165"/>
      <c r="B480" s="168"/>
      <c r="C480" s="163"/>
      <c r="D480" s="163"/>
      <c r="E480" s="163"/>
      <c r="F480" s="170"/>
      <c r="G480" s="170"/>
      <c r="H480" s="163"/>
      <c r="I480" s="163"/>
      <c r="J480" s="163"/>
      <c r="K480" s="163"/>
      <c r="L480" s="163"/>
      <c r="M480" s="163"/>
      <c r="N480" s="43" t="s">
        <v>154</v>
      </c>
      <c r="O480" s="59"/>
      <c r="P480" s="59"/>
      <c r="Q480" s="59"/>
      <c r="R480" s="59"/>
      <c r="S480" s="59"/>
      <c r="T480" s="59"/>
      <c r="U480" s="67"/>
      <c r="V480" s="68" t="str">
        <f t="shared" ca="1" si="14"/>
        <v/>
      </c>
      <c r="W480" s="87"/>
      <c r="X480" s="172"/>
      <c r="Y480" s="163"/>
      <c r="Z480" s="163"/>
    </row>
    <row r="481" spans="1:26" x14ac:dyDescent="0.35">
      <c r="A481" s="164"/>
      <c r="B481" s="167" t="str">
        <f t="shared" ca="1" si="15"/>
        <v/>
      </c>
      <c r="C481" s="162"/>
      <c r="D481" s="162"/>
      <c r="E481" s="162"/>
      <c r="F481" s="169"/>
      <c r="G481" s="169"/>
      <c r="H481" s="162"/>
      <c r="I481" s="162"/>
      <c r="J481" s="162"/>
      <c r="K481" s="162"/>
      <c r="L481" s="162"/>
      <c r="M481" s="162"/>
      <c r="N481" s="43" t="s">
        <v>153</v>
      </c>
      <c r="O481" s="59"/>
      <c r="P481" s="59"/>
      <c r="Q481" s="59"/>
      <c r="R481" s="59"/>
      <c r="S481" s="59"/>
      <c r="T481" s="59"/>
      <c r="U481" s="67"/>
      <c r="V481" s="68" t="str">
        <f t="shared" ca="1" si="14"/>
        <v/>
      </c>
      <c r="W481" s="87"/>
      <c r="X481" s="171"/>
      <c r="Y481" s="162"/>
      <c r="Z481" s="162"/>
    </row>
    <row r="482" spans="1:26" x14ac:dyDescent="0.35">
      <c r="A482" s="165"/>
      <c r="B482" s="168"/>
      <c r="C482" s="163"/>
      <c r="D482" s="163"/>
      <c r="E482" s="163"/>
      <c r="F482" s="170"/>
      <c r="G482" s="170"/>
      <c r="H482" s="163"/>
      <c r="I482" s="163"/>
      <c r="J482" s="163"/>
      <c r="K482" s="163"/>
      <c r="L482" s="163"/>
      <c r="M482" s="163"/>
      <c r="N482" s="43" t="s">
        <v>154</v>
      </c>
      <c r="O482" s="59"/>
      <c r="P482" s="59"/>
      <c r="Q482" s="59"/>
      <c r="R482" s="59"/>
      <c r="S482" s="59"/>
      <c r="T482" s="59"/>
      <c r="U482" s="67"/>
      <c r="V482" s="68" t="str">
        <f t="shared" ca="1" si="14"/>
        <v/>
      </c>
      <c r="W482" s="87"/>
      <c r="X482" s="172"/>
      <c r="Y482" s="163"/>
      <c r="Z482" s="163"/>
    </row>
    <row r="483" spans="1:26" x14ac:dyDescent="0.35">
      <c r="A483" s="164"/>
      <c r="B483" s="167" t="str">
        <f t="shared" ca="1" si="15"/>
        <v/>
      </c>
      <c r="C483" s="162"/>
      <c r="D483" s="162"/>
      <c r="E483" s="162"/>
      <c r="F483" s="169"/>
      <c r="G483" s="169"/>
      <c r="H483" s="162"/>
      <c r="I483" s="162"/>
      <c r="J483" s="162"/>
      <c r="K483" s="162"/>
      <c r="L483" s="162"/>
      <c r="M483" s="162"/>
      <c r="N483" s="43" t="s">
        <v>153</v>
      </c>
      <c r="O483" s="59"/>
      <c r="P483" s="59"/>
      <c r="Q483" s="59"/>
      <c r="R483" s="59"/>
      <c r="S483" s="59"/>
      <c r="T483" s="59"/>
      <c r="U483" s="67"/>
      <c r="V483" s="68" t="str">
        <f t="shared" ca="1" si="14"/>
        <v/>
      </c>
      <c r="W483" s="87"/>
      <c r="X483" s="171"/>
      <c r="Y483" s="162"/>
      <c r="Z483" s="162"/>
    </row>
    <row r="484" spans="1:26" x14ac:dyDescent="0.35">
      <c r="A484" s="165"/>
      <c r="B484" s="168"/>
      <c r="C484" s="163"/>
      <c r="D484" s="163"/>
      <c r="E484" s="163"/>
      <c r="F484" s="170"/>
      <c r="G484" s="170"/>
      <c r="H484" s="163"/>
      <c r="I484" s="163"/>
      <c r="J484" s="163"/>
      <c r="K484" s="163"/>
      <c r="L484" s="163"/>
      <c r="M484" s="163"/>
      <c r="N484" s="43" t="s">
        <v>154</v>
      </c>
      <c r="O484" s="59"/>
      <c r="P484" s="59"/>
      <c r="Q484" s="59"/>
      <c r="R484" s="59"/>
      <c r="S484" s="59"/>
      <c r="T484" s="59"/>
      <c r="U484" s="67"/>
      <c r="V484" s="68" t="str">
        <f t="shared" ca="1" si="14"/>
        <v/>
      </c>
      <c r="W484" s="87"/>
      <c r="X484" s="172"/>
      <c r="Y484" s="163"/>
      <c r="Z484" s="163"/>
    </row>
    <row r="485" spans="1:26" x14ac:dyDescent="0.35">
      <c r="A485" s="164"/>
      <c r="B485" s="167" t="str">
        <f t="shared" ca="1" si="15"/>
        <v/>
      </c>
      <c r="C485" s="162"/>
      <c r="D485" s="162"/>
      <c r="E485" s="162"/>
      <c r="F485" s="169"/>
      <c r="G485" s="169"/>
      <c r="H485" s="162"/>
      <c r="I485" s="162"/>
      <c r="J485" s="162"/>
      <c r="K485" s="162"/>
      <c r="L485" s="162"/>
      <c r="M485" s="162"/>
      <c r="N485" s="43" t="s">
        <v>153</v>
      </c>
      <c r="O485" s="59"/>
      <c r="P485" s="59"/>
      <c r="Q485" s="59"/>
      <c r="R485" s="59"/>
      <c r="S485" s="59"/>
      <c r="T485" s="59"/>
      <c r="U485" s="67"/>
      <c r="V485" s="68" t="str">
        <f t="shared" ca="1" si="14"/>
        <v/>
      </c>
      <c r="W485" s="87"/>
      <c r="X485" s="171"/>
      <c r="Y485" s="162"/>
      <c r="Z485" s="162"/>
    </row>
    <row r="486" spans="1:26" x14ac:dyDescent="0.35">
      <c r="A486" s="165"/>
      <c r="B486" s="168"/>
      <c r="C486" s="163"/>
      <c r="D486" s="163"/>
      <c r="E486" s="163"/>
      <c r="F486" s="170"/>
      <c r="G486" s="170"/>
      <c r="H486" s="163"/>
      <c r="I486" s="163"/>
      <c r="J486" s="163"/>
      <c r="K486" s="163"/>
      <c r="L486" s="163"/>
      <c r="M486" s="163"/>
      <c r="N486" s="43" t="s">
        <v>154</v>
      </c>
      <c r="O486" s="59"/>
      <c r="P486" s="59"/>
      <c r="Q486" s="59"/>
      <c r="R486" s="59"/>
      <c r="S486" s="59"/>
      <c r="T486" s="59"/>
      <c r="U486" s="67"/>
      <c r="V486" s="68" t="str">
        <f t="shared" ca="1" si="14"/>
        <v/>
      </c>
      <c r="W486" s="87"/>
      <c r="X486" s="172"/>
      <c r="Y486" s="163"/>
      <c r="Z486" s="163"/>
    </row>
    <row r="487" spans="1:26" x14ac:dyDescent="0.35">
      <c r="A487" s="164"/>
      <c r="B487" s="167" t="str">
        <f t="shared" ca="1" si="15"/>
        <v/>
      </c>
      <c r="C487" s="162"/>
      <c r="D487" s="162"/>
      <c r="E487" s="162"/>
      <c r="F487" s="169"/>
      <c r="G487" s="169"/>
      <c r="H487" s="162"/>
      <c r="I487" s="162"/>
      <c r="J487" s="162"/>
      <c r="K487" s="162"/>
      <c r="L487" s="162"/>
      <c r="M487" s="162"/>
      <c r="N487" s="43" t="s">
        <v>153</v>
      </c>
      <c r="O487" s="59"/>
      <c r="P487" s="59"/>
      <c r="Q487" s="59"/>
      <c r="R487" s="59"/>
      <c r="S487" s="59"/>
      <c r="T487" s="59"/>
      <c r="U487" s="67"/>
      <c r="V487" s="68" t="str">
        <f t="shared" ca="1" si="14"/>
        <v/>
      </c>
      <c r="W487" s="87"/>
      <c r="X487" s="171"/>
      <c r="Y487" s="162"/>
      <c r="Z487" s="162"/>
    </row>
    <row r="488" spans="1:26" x14ac:dyDescent="0.35">
      <c r="A488" s="165"/>
      <c r="B488" s="168"/>
      <c r="C488" s="163"/>
      <c r="D488" s="163"/>
      <c r="E488" s="163"/>
      <c r="F488" s="170"/>
      <c r="G488" s="170"/>
      <c r="H488" s="163"/>
      <c r="I488" s="163"/>
      <c r="J488" s="163"/>
      <c r="K488" s="163"/>
      <c r="L488" s="163"/>
      <c r="M488" s="163"/>
      <c r="N488" s="43" t="s">
        <v>154</v>
      </c>
      <c r="O488" s="59"/>
      <c r="P488" s="59"/>
      <c r="Q488" s="59"/>
      <c r="R488" s="59"/>
      <c r="S488" s="59"/>
      <c r="T488" s="59"/>
      <c r="U488" s="67"/>
      <c r="V488" s="68" t="str">
        <f t="shared" ca="1" si="14"/>
        <v/>
      </c>
      <c r="W488" s="87"/>
      <c r="X488" s="172"/>
      <c r="Y488" s="163"/>
      <c r="Z488" s="163"/>
    </row>
    <row r="489" spans="1:26" x14ac:dyDescent="0.35">
      <c r="A489" s="164"/>
      <c r="B489" s="167" t="str">
        <f t="shared" ca="1" si="15"/>
        <v/>
      </c>
      <c r="C489" s="162"/>
      <c r="D489" s="162"/>
      <c r="E489" s="162"/>
      <c r="F489" s="169"/>
      <c r="G489" s="169"/>
      <c r="H489" s="162"/>
      <c r="I489" s="162"/>
      <c r="J489" s="162"/>
      <c r="K489" s="162"/>
      <c r="L489" s="162"/>
      <c r="M489" s="162"/>
      <c r="N489" s="43" t="s">
        <v>153</v>
      </c>
      <c r="O489" s="59"/>
      <c r="P489" s="59"/>
      <c r="Q489" s="59"/>
      <c r="R489" s="59"/>
      <c r="S489" s="59"/>
      <c r="T489" s="59"/>
      <c r="U489" s="67"/>
      <c r="V489" s="68" t="str">
        <f t="shared" ca="1" si="14"/>
        <v/>
      </c>
      <c r="W489" s="87"/>
      <c r="X489" s="171"/>
      <c r="Y489" s="162"/>
      <c r="Z489" s="162"/>
    </row>
    <row r="490" spans="1:26" x14ac:dyDescent="0.35">
      <c r="A490" s="165"/>
      <c r="B490" s="168"/>
      <c r="C490" s="163"/>
      <c r="D490" s="163"/>
      <c r="E490" s="163"/>
      <c r="F490" s="170"/>
      <c r="G490" s="170"/>
      <c r="H490" s="163"/>
      <c r="I490" s="163"/>
      <c r="J490" s="163"/>
      <c r="K490" s="163"/>
      <c r="L490" s="163"/>
      <c r="M490" s="163"/>
      <c r="N490" s="43" t="s">
        <v>154</v>
      </c>
      <c r="O490" s="59"/>
      <c r="P490" s="59"/>
      <c r="Q490" s="59"/>
      <c r="R490" s="59"/>
      <c r="S490" s="59"/>
      <c r="T490" s="59"/>
      <c r="U490" s="67"/>
      <c r="V490" s="68" t="str">
        <f t="shared" ca="1" si="14"/>
        <v/>
      </c>
      <c r="W490" s="87"/>
      <c r="X490" s="172"/>
      <c r="Y490" s="163"/>
      <c r="Z490" s="163"/>
    </row>
    <row r="491" spans="1:26" x14ac:dyDescent="0.35">
      <c r="A491" s="164"/>
      <c r="B491" s="167" t="str">
        <f t="shared" ca="1" si="15"/>
        <v/>
      </c>
      <c r="C491" s="162"/>
      <c r="D491" s="162"/>
      <c r="E491" s="162"/>
      <c r="F491" s="169"/>
      <c r="G491" s="169"/>
      <c r="H491" s="162"/>
      <c r="I491" s="162"/>
      <c r="J491" s="162"/>
      <c r="K491" s="162"/>
      <c r="L491" s="162"/>
      <c r="M491" s="162"/>
      <c r="N491" s="43" t="s">
        <v>153</v>
      </c>
      <c r="O491" s="59"/>
      <c r="P491" s="59"/>
      <c r="Q491" s="59"/>
      <c r="R491" s="59"/>
      <c r="S491" s="59"/>
      <c r="T491" s="59"/>
      <c r="U491" s="67"/>
      <c r="V491" s="68" t="str">
        <f t="shared" ca="1" si="14"/>
        <v/>
      </c>
      <c r="W491" s="87"/>
      <c r="X491" s="171"/>
      <c r="Y491" s="162"/>
      <c r="Z491" s="162"/>
    </row>
    <row r="492" spans="1:26" x14ac:dyDescent="0.35">
      <c r="A492" s="165"/>
      <c r="B492" s="168"/>
      <c r="C492" s="163"/>
      <c r="D492" s="163"/>
      <c r="E492" s="163"/>
      <c r="F492" s="170"/>
      <c r="G492" s="170"/>
      <c r="H492" s="163"/>
      <c r="I492" s="163"/>
      <c r="J492" s="163"/>
      <c r="K492" s="163"/>
      <c r="L492" s="163"/>
      <c r="M492" s="163"/>
      <c r="N492" s="43" t="s">
        <v>154</v>
      </c>
      <c r="O492" s="59"/>
      <c r="P492" s="59"/>
      <c r="Q492" s="59"/>
      <c r="R492" s="59"/>
      <c r="S492" s="59"/>
      <c r="T492" s="59"/>
      <c r="U492" s="67"/>
      <c r="V492" s="68" t="str">
        <f t="shared" ca="1" si="14"/>
        <v/>
      </c>
      <c r="W492" s="87"/>
      <c r="X492" s="172"/>
      <c r="Y492" s="163"/>
      <c r="Z492" s="163"/>
    </row>
    <row r="493" spans="1:26" x14ac:dyDescent="0.35">
      <c r="A493" s="164"/>
      <c r="B493" s="167" t="str">
        <f t="shared" ca="1" si="15"/>
        <v/>
      </c>
      <c r="C493" s="162"/>
      <c r="D493" s="162"/>
      <c r="E493" s="162"/>
      <c r="F493" s="169"/>
      <c r="G493" s="169"/>
      <c r="H493" s="162"/>
      <c r="I493" s="162"/>
      <c r="J493" s="162"/>
      <c r="K493" s="162"/>
      <c r="L493" s="162"/>
      <c r="M493" s="162"/>
      <c r="N493" s="43" t="s">
        <v>153</v>
      </c>
      <c r="O493" s="59"/>
      <c r="P493" s="59"/>
      <c r="Q493" s="59"/>
      <c r="R493" s="59"/>
      <c r="S493" s="59"/>
      <c r="T493" s="59"/>
      <c r="U493" s="67"/>
      <c r="V493" s="68" t="str">
        <f t="shared" ca="1" si="14"/>
        <v/>
      </c>
      <c r="W493" s="87"/>
      <c r="X493" s="171"/>
      <c r="Y493" s="162"/>
      <c r="Z493" s="162"/>
    </row>
    <row r="494" spans="1:26" x14ac:dyDescent="0.35">
      <c r="A494" s="165"/>
      <c r="B494" s="168"/>
      <c r="C494" s="163"/>
      <c r="D494" s="163"/>
      <c r="E494" s="163"/>
      <c r="F494" s="170"/>
      <c r="G494" s="170"/>
      <c r="H494" s="163"/>
      <c r="I494" s="163"/>
      <c r="J494" s="163"/>
      <c r="K494" s="163"/>
      <c r="L494" s="163"/>
      <c r="M494" s="163"/>
      <c r="N494" s="43" t="s">
        <v>154</v>
      </c>
      <c r="O494" s="59"/>
      <c r="P494" s="59"/>
      <c r="Q494" s="59"/>
      <c r="R494" s="59"/>
      <c r="S494" s="59"/>
      <c r="T494" s="59"/>
      <c r="U494" s="67"/>
      <c r="V494" s="68" t="str">
        <f t="shared" ca="1" si="14"/>
        <v/>
      </c>
      <c r="W494" s="87"/>
      <c r="X494" s="172"/>
      <c r="Y494" s="163"/>
      <c r="Z494" s="163"/>
    </row>
    <row r="495" spans="1:26" x14ac:dyDescent="0.35">
      <c r="A495" s="164"/>
      <c r="B495" s="167" t="str">
        <f t="shared" ca="1" si="15"/>
        <v/>
      </c>
      <c r="C495" s="162"/>
      <c r="D495" s="162"/>
      <c r="E495" s="162"/>
      <c r="F495" s="169"/>
      <c r="G495" s="169"/>
      <c r="H495" s="162"/>
      <c r="I495" s="162"/>
      <c r="J495" s="162"/>
      <c r="K495" s="162"/>
      <c r="L495" s="162"/>
      <c r="M495" s="162"/>
      <c r="N495" s="43" t="s">
        <v>153</v>
      </c>
      <c r="O495" s="59"/>
      <c r="P495" s="59"/>
      <c r="Q495" s="59"/>
      <c r="R495" s="59"/>
      <c r="S495" s="59"/>
      <c r="T495" s="59"/>
      <c r="U495" s="67"/>
      <c r="V495" s="68" t="str">
        <f t="shared" ca="1" si="14"/>
        <v/>
      </c>
      <c r="W495" s="87"/>
      <c r="X495" s="171"/>
      <c r="Y495" s="162"/>
      <c r="Z495" s="162"/>
    </row>
    <row r="496" spans="1:26" x14ac:dyDescent="0.35">
      <c r="A496" s="165"/>
      <c r="B496" s="168"/>
      <c r="C496" s="163"/>
      <c r="D496" s="163"/>
      <c r="E496" s="163"/>
      <c r="F496" s="170"/>
      <c r="G496" s="170"/>
      <c r="H496" s="163"/>
      <c r="I496" s="163"/>
      <c r="J496" s="163"/>
      <c r="K496" s="163"/>
      <c r="L496" s="163"/>
      <c r="M496" s="163"/>
      <c r="N496" s="43" t="s">
        <v>154</v>
      </c>
      <c r="O496" s="59"/>
      <c r="P496" s="59"/>
      <c r="Q496" s="59"/>
      <c r="R496" s="59"/>
      <c r="S496" s="59"/>
      <c r="T496" s="59"/>
      <c r="U496" s="67"/>
      <c r="V496" s="68" t="str">
        <f t="shared" ca="1" si="14"/>
        <v/>
      </c>
      <c r="W496" s="87"/>
      <c r="X496" s="172"/>
      <c r="Y496" s="163"/>
      <c r="Z496" s="163"/>
    </row>
    <row r="497" spans="1:26" x14ac:dyDescent="0.35">
      <c r="A497" s="164"/>
      <c r="B497" s="167" t="str">
        <f t="shared" ca="1" si="15"/>
        <v/>
      </c>
      <c r="C497" s="162"/>
      <c r="D497" s="162"/>
      <c r="E497" s="162"/>
      <c r="F497" s="169"/>
      <c r="G497" s="169"/>
      <c r="H497" s="162"/>
      <c r="I497" s="162"/>
      <c r="J497" s="162"/>
      <c r="K497" s="162"/>
      <c r="L497" s="162"/>
      <c r="M497" s="162"/>
      <c r="N497" s="43" t="s">
        <v>153</v>
      </c>
      <c r="O497" s="59"/>
      <c r="P497" s="59"/>
      <c r="Q497" s="59"/>
      <c r="R497" s="59"/>
      <c r="S497" s="59"/>
      <c r="T497" s="59"/>
      <c r="U497" s="67"/>
      <c r="V497" s="68" t="str">
        <f t="shared" ca="1" si="14"/>
        <v/>
      </c>
      <c r="W497" s="87"/>
      <c r="X497" s="171"/>
      <c r="Y497" s="162"/>
      <c r="Z497" s="162"/>
    </row>
    <row r="498" spans="1:26" x14ac:dyDescent="0.35">
      <c r="A498" s="165"/>
      <c r="B498" s="168"/>
      <c r="C498" s="163"/>
      <c r="D498" s="163"/>
      <c r="E498" s="163"/>
      <c r="F498" s="170"/>
      <c r="G498" s="170"/>
      <c r="H498" s="163"/>
      <c r="I498" s="163"/>
      <c r="J498" s="163"/>
      <c r="K498" s="163"/>
      <c r="L498" s="163"/>
      <c r="M498" s="163"/>
      <c r="N498" s="43" t="s">
        <v>154</v>
      </c>
      <c r="O498" s="59"/>
      <c r="P498" s="59"/>
      <c r="Q498" s="59"/>
      <c r="R498" s="59"/>
      <c r="S498" s="59"/>
      <c r="T498" s="59"/>
      <c r="U498" s="67"/>
      <c r="V498" s="68" t="str">
        <f t="shared" ca="1" si="14"/>
        <v/>
      </c>
      <c r="W498" s="87"/>
      <c r="X498" s="172"/>
      <c r="Y498" s="163"/>
      <c r="Z498" s="163"/>
    </row>
    <row r="499" spans="1:26" x14ac:dyDescent="0.35">
      <c r="A499" s="164"/>
      <c r="B499" s="167" t="str">
        <f t="shared" ca="1" si="15"/>
        <v/>
      </c>
      <c r="C499" s="162"/>
      <c r="D499" s="162"/>
      <c r="E499" s="162"/>
      <c r="F499" s="169"/>
      <c r="G499" s="169"/>
      <c r="H499" s="162"/>
      <c r="I499" s="162"/>
      <c r="J499" s="162"/>
      <c r="K499" s="162"/>
      <c r="L499" s="162"/>
      <c r="M499" s="162"/>
      <c r="N499" s="43" t="s">
        <v>153</v>
      </c>
      <c r="O499" s="59"/>
      <c r="P499" s="59"/>
      <c r="Q499" s="59"/>
      <c r="R499" s="59"/>
      <c r="S499" s="59"/>
      <c r="T499" s="59"/>
      <c r="U499" s="67"/>
      <c r="V499" s="68" t="str">
        <f t="shared" ca="1" si="14"/>
        <v/>
      </c>
      <c r="W499" s="87"/>
      <c r="X499" s="171"/>
      <c r="Y499" s="162"/>
      <c r="Z499" s="162"/>
    </row>
    <row r="500" spans="1:26" x14ac:dyDescent="0.35">
      <c r="A500" s="165"/>
      <c r="B500" s="168"/>
      <c r="C500" s="163"/>
      <c r="D500" s="163"/>
      <c r="E500" s="163"/>
      <c r="F500" s="170"/>
      <c r="G500" s="170"/>
      <c r="H500" s="163"/>
      <c r="I500" s="163"/>
      <c r="J500" s="163"/>
      <c r="K500" s="163"/>
      <c r="L500" s="163"/>
      <c r="M500" s="163"/>
      <c r="N500" s="43" t="s">
        <v>154</v>
      </c>
      <c r="O500" s="59"/>
      <c r="P500" s="59"/>
      <c r="Q500" s="59"/>
      <c r="R500" s="59"/>
      <c r="S500" s="59"/>
      <c r="T500" s="59"/>
      <c r="U500" s="67"/>
      <c r="V500" s="68" t="str">
        <f t="shared" ca="1" si="14"/>
        <v/>
      </c>
      <c r="W500" s="87"/>
      <c r="X500" s="172"/>
      <c r="Y500" s="163"/>
      <c r="Z500" s="163"/>
    </row>
    <row r="501" spans="1:26" x14ac:dyDescent="0.35">
      <c r="A501" s="164"/>
      <c r="B501" s="167" t="str">
        <f t="shared" ca="1" si="15"/>
        <v/>
      </c>
      <c r="C501" s="162"/>
      <c r="D501" s="162"/>
      <c r="E501" s="162"/>
      <c r="F501" s="169"/>
      <c r="G501" s="169"/>
      <c r="H501" s="162"/>
      <c r="I501" s="162"/>
      <c r="J501" s="162"/>
      <c r="K501" s="162"/>
      <c r="L501" s="162"/>
      <c r="M501" s="162"/>
      <c r="N501" s="43" t="s">
        <v>153</v>
      </c>
      <c r="O501" s="59"/>
      <c r="P501" s="59"/>
      <c r="Q501" s="59"/>
      <c r="R501" s="59"/>
      <c r="S501" s="59"/>
      <c r="T501" s="59"/>
      <c r="U501" s="67"/>
      <c r="V501" s="68" t="str">
        <f t="shared" ca="1" si="14"/>
        <v/>
      </c>
      <c r="W501" s="87"/>
      <c r="X501" s="171"/>
      <c r="Y501" s="162"/>
      <c r="Z501" s="162"/>
    </row>
    <row r="502" spans="1:26" x14ac:dyDescent="0.35">
      <c r="A502" s="165"/>
      <c r="B502" s="168"/>
      <c r="C502" s="163"/>
      <c r="D502" s="163"/>
      <c r="E502" s="163"/>
      <c r="F502" s="170"/>
      <c r="G502" s="170"/>
      <c r="H502" s="163"/>
      <c r="I502" s="163"/>
      <c r="J502" s="163"/>
      <c r="K502" s="163"/>
      <c r="L502" s="163"/>
      <c r="M502" s="163"/>
      <c r="N502" s="43" t="s">
        <v>154</v>
      </c>
      <c r="O502" s="59"/>
      <c r="P502" s="59"/>
      <c r="Q502" s="59"/>
      <c r="R502" s="59"/>
      <c r="S502" s="59"/>
      <c r="T502" s="59"/>
      <c r="U502" s="67"/>
      <c r="V502" s="68" t="str">
        <f t="shared" ca="1" si="14"/>
        <v/>
      </c>
      <c r="W502" s="87"/>
      <c r="X502" s="172"/>
      <c r="Y502" s="163"/>
      <c r="Z502" s="163"/>
    </row>
    <row r="503" spans="1:26" x14ac:dyDescent="0.35">
      <c r="A503" s="164"/>
      <c r="B503" s="167" t="str">
        <f t="shared" ca="1" si="15"/>
        <v/>
      </c>
      <c r="C503" s="162"/>
      <c r="D503" s="162"/>
      <c r="E503" s="162"/>
      <c r="F503" s="169"/>
      <c r="G503" s="169"/>
      <c r="H503" s="162"/>
      <c r="I503" s="162"/>
      <c r="J503" s="162"/>
      <c r="K503" s="162"/>
      <c r="L503" s="162"/>
      <c r="M503" s="162"/>
      <c r="N503" s="43" t="s">
        <v>153</v>
      </c>
      <c r="O503" s="59"/>
      <c r="P503" s="59"/>
      <c r="Q503" s="59"/>
      <c r="R503" s="59"/>
      <c r="S503" s="59"/>
      <c r="T503" s="59"/>
      <c r="U503" s="67"/>
      <c r="V503" s="68" t="str">
        <f t="shared" ca="1" si="14"/>
        <v/>
      </c>
      <c r="W503" s="87"/>
      <c r="X503" s="171"/>
      <c r="Y503" s="162"/>
      <c r="Z503" s="162"/>
    </row>
    <row r="504" spans="1:26" x14ac:dyDescent="0.35">
      <c r="A504" s="165"/>
      <c r="B504" s="168"/>
      <c r="C504" s="163"/>
      <c r="D504" s="163"/>
      <c r="E504" s="163"/>
      <c r="F504" s="170"/>
      <c r="G504" s="170"/>
      <c r="H504" s="163"/>
      <c r="I504" s="163"/>
      <c r="J504" s="163"/>
      <c r="K504" s="163"/>
      <c r="L504" s="163"/>
      <c r="M504" s="163"/>
      <c r="N504" s="43" t="s">
        <v>154</v>
      </c>
      <c r="O504" s="59"/>
      <c r="P504" s="59"/>
      <c r="Q504" s="59"/>
      <c r="R504" s="59"/>
      <c r="S504" s="59"/>
      <c r="T504" s="59"/>
      <c r="U504" s="67"/>
      <c r="V504" s="68" t="str">
        <f t="shared" ca="1" si="14"/>
        <v/>
      </c>
      <c r="W504" s="87"/>
      <c r="X504" s="172"/>
      <c r="Y504" s="163"/>
      <c r="Z504" s="163"/>
    </row>
    <row r="505" spans="1:26" x14ac:dyDescent="0.35">
      <c r="A505" s="164"/>
      <c r="B505" s="167" t="str">
        <f t="shared" ca="1" si="15"/>
        <v/>
      </c>
      <c r="C505" s="162"/>
      <c r="D505" s="162"/>
      <c r="E505" s="162"/>
      <c r="F505" s="169"/>
      <c r="G505" s="169"/>
      <c r="H505" s="162"/>
      <c r="I505" s="162"/>
      <c r="J505" s="162"/>
      <c r="K505" s="162"/>
      <c r="L505" s="162"/>
      <c r="M505" s="162"/>
      <c r="N505" s="43" t="s">
        <v>153</v>
      </c>
      <c r="O505" s="59"/>
      <c r="P505" s="59"/>
      <c r="Q505" s="59"/>
      <c r="R505" s="59"/>
      <c r="S505" s="59"/>
      <c r="T505" s="59"/>
      <c r="U505" s="67"/>
      <c r="V505" s="68" t="str">
        <f t="shared" ca="1" si="14"/>
        <v/>
      </c>
      <c r="W505" s="87"/>
      <c r="X505" s="171"/>
      <c r="Y505" s="162"/>
      <c r="Z505" s="162"/>
    </row>
    <row r="506" spans="1:26" x14ac:dyDescent="0.35">
      <c r="A506" s="165"/>
      <c r="B506" s="168"/>
      <c r="C506" s="163"/>
      <c r="D506" s="163"/>
      <c r="E506" s="163"/>
      <c r="F506" s="170"/>
      <c r="G506" s="170"/>
      <c r="H506" s="163"/>
      <c r="I506" s="163"/>
      <c r="J506" s="163"/>
      <c r="K506" s="163"/>
      <c r="L506" s="163"/>
      <c r="M506" s="163"/>
      <c r="N506" s="43" t="s">
        <v>154</v>
      </c>
      <c r="O506" s="59"/>
      <c r="P506" s="59"/>
      <c r="Q506" s="59"/>
      <c r="R506" s="59"/>
      <c r="S506" s="59"/>
      <c r="T506" s="59"/>
      <c r="U506" s="67"/>
      <c r="V506" s="68" t="str">
        <f t="shared" ca="1" si="14"/>
        <v/>
      </c>
      <c r="W506" s="87"/>
      <c r="X506" s="172"/>
      <c r="Y506" s="163"/>
      <c r="Z506" s="163"/>
    </row>
    <row r="507" spans="1:26" x14ac:dyDescent="0.35">
      <c r="A507" s="164"/>
      <c r="B507" s="167" t="str">
        <f t="shared" ca="1" si="15"/>
        <v/>
      </c>
      <c r="C507" s="162"/>
      <c r="D507" s="162"/>
      <c r="E507" s="162"/>
      <c r="F507" s="169"/>
      <c r="G507" s="169"/>
      <c r="H507" s="162"/>
      <c r="I507" s="162"/>
      <c r="J507" s="162"/>
      <c r="K507" s="162"/>
      <c r="L507" s="162"/>
      <c r="M507" s="162"/>
      <c r="N507" s="43" t="s">
        <v>153</v>
      </c>
      <c r="O507" s="59"/>
      <c r="P507" s="59"/>
      <c r="Q507" s="59"/>
      <c r="R507" s="59"/>
      <c r="S507" s="59"/>
      <c r="T507" s="59"/>
      <c r="U507" s="67"/>
      <c r="V507" s="68" t="str">
        <f t="shared" ca="1" si="14"/>
        <v/>
      </c>
      <c r="W507" s="87"/>
      <c r="X507" s="171"/>
      <c r="Y507" s="162"/>
      <c r="Z507" s="162"/>
    </row>
    <row r="508" spans="1:26" x14ac:dyDescent="0.35">
      <c r="A508" s="165"/>
      <c r="B508" s="168"/>
      <c r="C508" s="163"/>
      <c r="D508" s="163"/>
      <c r="E508" s="163"/>
      <c r="F508" s="170"/>
      <c r="G508" s="170"/>
      <c r="H508" s="163"/>
      <c r="I508" s="163"/>
      <c r="J508" s="163"/>
      <c r="K508" s="163"/>
      <c r="L508" s="163"/>
      <c r="M508" s="163"/>
      <c r="N508" s="43" t="s">
        <v>154</v>
      </c>
      <c r="O508" s="59"/>
      <c r="P508" s="59"/>
      <c r="Q508" s="59"/>
      <c r="R508" s="59"/>
      <c r="S508" s="59"/>
      <c r="T508" s="59"/>
      <c r="U508" s="67"/>
      <c r="V508" s="68" t="str">
        <f t="shared" ca="1" si="14"/>
        <v/>
      </c>
      <c r="W508" s="87"/>
      <c r="X508" s="172"/>
      <c r="Y508" s="163"/>
      <c r="Z508" s="163"/>
    </row>
    <row r="509" spans="1:26" x14ac:dyDescent="0.35">
      <c r="A509" s="164"/>
      <c r="B509" s="167" t="str">
        <f t="shared" ca="1" si="15"/>
        <v/>
      </c>
      <c r="C509" s="162"/>
      <c r="D509" s="162"/>
      <c r="E509" s="162"/>
      <c r="F509" s="169"/>
      <c r="G509" s="169"/>
      <c r="H509" s="162"/>
      <c r="I509" s="162"/>
      <c r="J509" s="162"/>
      <c r="K509" s="162"/>
      <c r="L509" s="162"/>
      <c r="M509" s="162"/>
      <c r="N509" s="43" t="s">
        <v>153</v>
      </c>
      <c r="O509" s="59"/>
      <c r="P509" s="59"/>
      <c r="Q509" s="59"/>
      <c r="R509" s="59"/>
      <c r="S509" s="59"/>
      <c r="T509" s="59"/>
      <c r="U509" s="67"/>
      <c r="V509" s="68" t="str">
        <f t="shared" ca="1" si="14"/>
        <v/>
      </c>
      <c r="W509" s="87"/>
      <c r="X509" s="171"/>
      <c r="Y509" s="162"/>
      <c r="Z509" s="162"/>
    </row>
    <row r="510" spans="1:26" x14ac:dyDescent="0.35">
      <c r="A510" s="165"/>
      <c r="B510" s="168"/>
      <c r="C510" s="163"/>
      <c r="D510" s="163"/>
      <c r="E510" s="163"/>
      <c r="F510" s="170"/>
      <c r="G510" s="170"/>
      <c r="H510" s="163"/>
      <c r="I510" s="163"/>
      <c r="J510" s="163"/>
      <c r="K510" s="163"/>
      <c r="L510" s="163"/>
      <c r="M510" s="163"/>
      <c r="N510" s="43" t="s">
        <v>154</v>
      </c>
      <c r="O510" s="59"/>
      <c r="P510" s="59"/>
      <c r="Q510" s="59"/>
      <c r="R510" s="59"/>
      <c r="S510" s="59"/>
      <c r="T510" s="59"/>
      <c r="U510" s="67"/>
      <c r="V510" s="68" t="str">
        <f t="shared" ca="1" si="14"/>
        <v/>
      </c>
      <c r="W510" s="87"/>
      <c r="X510" s="172"/>
      <c r="Y510" s="163"/>
      <c r="Z510" s="163"/>
    </row>
    <row r="511" spans="1:26" x14ac:dyDescent="0.35">
      <c r="A511" s="164"/>
      <c r="B511" s="167" t="str">
        <f t="shared" ca="1" si="15"/>
        <v/>
      </c>
      <c r="C511" s="162"/>
      <c r="D511" s="162"/>
      <c r="E511" s="162"/>
      <c r="F511" s="169"/>
      <c r="G511" s="169"/>
      <c r="H511" s="162"/>
      <c r="I511" s="162"/>
      <c r="J511" s="162"/>
      <c r="K511" s="162"/>
      <c r="L511" s="162"/>
      <c r="M511" s="162"/>
      <c r="N511" s="43" t="s">
        <v>153</v>
      </c>
      <c r="O511" s="59"/>
      <c r="P511" s="59"/>
      <c r="Q511" s="59"/>
      <c r="R511" s="59"/>
      <c r="S511" s="59"/>
      <c r="T511" s="59"/>
      <c r="U511" s="67"/>
      <c r="V511" s="68" t="str">
        <f t="shared" ca="1" si="14"/>
        <v/>
      </c>
      <c r="W511" s="87"/>
      <c r="X511" s="171"/>
      <c r="Y511" s="162"/>
      <c r="Z511" s="162"/>
    </row>
    <row r="512" spans="1:26" x14ac:dyDescent="0.35">
      <c r="A512" s="165"/>
      <c r="B512" s="168"/>
      <c r="C512" s="163"/>
      <c r="D512" s="163"/>
      <c r="E512" s="163"/>
      <c r="F512" s="170"/>
      <c r="G512" s="170"/>
      <c r="H512" s="163"/>
      <c r="I512" s="163"/>
      <c r="J512" s="163"/>
      <c r="K512" s="163"/>
      <c r="L512" s="163"/>
      <c r="M512" s="163"/>
      <c r="N512" s="43" t="s">
        <v>154</v>
      </c>
      <c r="O512" s="59"/>
      <c r="P512" s="59"/>
      <c r="Q512" s="59"/>
      <c r="R512" s="59"/>
      <c r="S512" s="59"/>
      <c r="T512" s="59"/>
      <c r="U512" s="67"/>
      <c r="V512" s="68" t="str">
        <f t="shared" ca="1" si="14"/>
        <v/>
      </c>
      <c r="W512" s="87"/>
      <c r="X512" s="172"/>
      <c r="Y512" s="163"/>
      <c r="Z512" s="163"/>
    </row>
    <row r="513" spans="1:26" x14ac:dyDescent="0.35">
      <c r="A513" s="164"/>
      <c r="B513" s="167" t="str">
        <f t="shared" ca="1" si="15"/>
        <v/>
      </c>
      <c r="C513" s="162"/>
      <c r="D513" s="162"/>
      <c r="E513" s="162"/>
      <c r="F513" s="169"/>
      <c r="G513" s="169"/>
      <c r="H513" s="162"/>
      <c r="I513" s="162"/>
      <c r="J513" s="162"/>
      <c r="K513" s="162"/>
      <c r="L513" s="162"/>
      <c r="M513" s="162"/>
      <c r="N513" s="43" t="s">
        <v>153</v>
      </c>
      <c r="O513" s="59"/>
      <c r="P513" s="59"/>
      <c r="Q513" s="59"/>
      <c r="R513" s="59"/>
      <c r="S513" s="59"/>
      <c r="T513" s="59"/>
      <c r="U513" s="67"/>
      <c r="V513" s="68" t="str">
        <f t="shared" ca="1" si="14"/>
        <v/>
      </c>
      <c r="W513" s="87"/>
      <c r="X513" s="171"/>
      <c r="Y513" s="162"/>
      <c r="Z513" s="162"/>
    </row>
    <row r="514" spans="1:26" x14ac:dyDescent="0.35">
      <c r="A514" s="165"/>
      <c r="B514" s="168"/>
      <c r="C514" s="163"/>
      <c r="D514" s="163"/>
      <c r="E514" s="163"/>
      <c r="F514" s="170"/>
      <c r="G514" s="170"/>
      <c r="H514" s="163"/>
      <c r="I514" s="163"/>
      <c r="J514" s="163"/>
      <c r="K514" s="163"/>
      <c r="L514" s="163"/>
      <c r="M514" s="163"/>
      <c r="N514" s="43" t="s">
        <v>154</v>
      </c>
      <c r="O514" s="59"/>
      <c r="P514" s="59"/>
      <c r="Q514" s="59"/>
      <c r="R514" s="59"/>
      <c r="S514" s="59"/>
      <c r="T514" s="59"/>
      <c r="U514" s="67"/>
      <c r="V514" s="68" t="str">
        <f t="shared" ca="1" si="14"/>
        <v/>
      </c>
      <c r="W514" s="87"/>
      <c r="X514" s="172"/>
      <c r="Y514" s="163"/>
      <c r="Z514" s="163"/>
    </row>
    <row r="515" spans="1:26" x14ac:dyDescent="0.35">
      <c r="A515" s="164"/>
      <c r="B515" s="167" t="str">
        <f t="shared" ca="1" si="15"/>
        <v/>
      </c>
      <c r="C515" s="162"/>
      <c r="D515" s="162"/>
      <c r="E515" s="162"/>
      <c r="F515" s="169"/>
      <c r="G515" s="169"/>
      <c r="H515" s="162"/>
      <c r="I515" s="162"/>
      <c r="J515" s="162"/>
      <c r="K515" s="162"/>
      <c r="L515" s="162"/>
      <c r="M515" s="162"/>
      <c r="N515" s="43" t="s">
        <v>153</v>
      </c>
      <c r="O515" s="59"/>
      <c r="P515" s="59"/>
      <c r="Q515" s="59"/>
      <c r="R515" s="59"/>
      <c r="S515" s="59"/>
      <c r="T515" s="59"/>
      <c r="U515" s="67"/>
      <c r="V515" s="68" t="str">
        <f t="shared" ref="V515:V578" ca="1" si="16">IF(U515="","",OFFSET(TFacColumn,MATCH(U515,TRefColumn,0)-1,0,1,1))</f>
        <v/>
      </c>
      <c r="W515" s="87"/>
      <c r="X515" s="171"/>
      <c r="Y515" s="162"/>
      <c r="Z515" s="162"/>
    </row>
    <row r="516" spans="1:26" x14ac:dyDescent="0.35">
      <c r="A516" s="165"/>
      <c r="B516" s="168"/>
      <c r="C516" s="163"/>
      <c r="D516" s="163"/>
      <c r="E516" s="163"/>
      <c r="F516" s="170"/>
      <c r="G516" s="170"/>
      <c r="H516" s="163"/>
      <c r="I516" s="163"/>
      <c r="J516" s="163"/>
      <c r="K516" s="163"/>
      <c r="L516" s="163"/>
      <c r="M516" s="163"/>
      <c r="N516" s="43" t="s">
        <v>154</v>
      </c>
      <c r="O516" s="59"/>
      <c r="P516" s="59"/>
      <c r="Q516" s="59"/>
      <c r="R516" s="59"/>
      <c r="S516" s="59"/>
      <c r="T516" s="59"/>
      <c r="U516" s="67"/>
      <c r="V516" s="68" t="str">
        <f t="shared" ca="1" si="16"/>
        <v/>
      </c>
      <c r="W516" s="87"/>
      <c r="X516" s="172"/>
      <c r="Y516" s="163"/>
      <c r="Z516" s="163"/>
    </row>
    <row r="517" spans="1:26" x14ac:dyDescent="0.35">
      <c r="A517" s="164"/>
      <c r="B517" s="167" t="str">
        <f t="shared" ref="B517:B579" ca="1" si="17">IF(A517="","",OFFSET(FacColumn,MATCH(A517,RefColumn,0)-1,0,1,1))</f>
        <v/>
      </c>
      <c r="C517" s="162"/>
      <c r="D517" s="162"/>
      <c r="E517" s="162"/>
      <c r="F517" s="169"/>
      <c r="G517" s="169"/>
      <c r="H517" s="162"/>
      <c r="I517" s="162"/>
      <c r="J517" s="162"/>
      <c r="K517" s="162"/>
      <c r="L517" s="162"/>
      <c r="M517" s="162"/>
      <c r="N517" s="43" t="s">
        <v>153</v>
      </c>
      <c r="O517" s="59"/>
      <c r="P517" s="59"/>
      <c r="Q517" s="59"/>
      <c r="R517" s="59"/>
      <c r="S517" s="59"/>
      <c r="T517" s="59"/>
      <c r="U517" s="67"/>
      <c r="V517" s="68" t="str">
        <f t="shared" ca="1" si="16"/>
        <v/>
      </c>
      <c r="W517" s="87"/>
      <c r="X517" s="171"/>
      <c r="Y517" s="162"/>
      <c r="Z517" s="162"/>
    </row>
    <row r="518" spans="1:26" x14ac:dyDescent="0.35">
      <c r="A518" s="165"/>
      <c r="B518" s="168"/>
      <c r="C518" s="163"/>
      <c r="D518" s="163"/>
      <c r="E518" s="163"/>
      <c r="F518" s="170"/>
      <c r="G518" s="170"/>
      <c r="H518" s="163"/>
      <c r="I518" s="163"/>
      <c r="J518" s="163"/>
      <c r="K518" s="163"/>
      <c r="L518" s="163"/>
      <c r="M518" s="163"/>
      <c r="N518" s="43" t="s">
        <v>154</v>
      </c>
      <c r="O518" s="59"/>
      <c r="P518" s="59"/>
      <c r="Q518" s="59"/>
      <c r="R518" s="59"/>
      <c r="S518" s="59"/>
      <c r="T518" s="59"/>
      <c r="U518" s="67"/>
      <c r="V518" s="68" t="str">
        <f t="shared" ca="1" si="16"/>
        <v/>
      </c>
      <c r="W518" s="87"/>
      <c r="X518" s="172"/>
      <c r="Y518" s="163"/>
      <c r="Z518" s="163"/>
    </row>
    <row r="519" spans="1:26" x14ac:dyDescent="0.35">
      <c r="A519" s="164"/>
      <c r="B519" s="167" t="str">
        <f t="shared" ca="1" si="17"/>
        <v/>
      </c>
      <c r="C519" s="162"/>
      <c r="D519" s="162"/>
      <c r="E519" s="162"/>
      <c r="F519" s="169"/>
      <c r="G519" s="169"/>
      <c r="H519" s="162"/>
      <c r="I519" s="162"/>
      <c r="J519" s="162"/>
      <c r="K519" s="162"/>
      <c r="L519" s="162"/>
      <c r="M519" s="162"/>
      <c r="N519" s="43" t="s">
        <v>153</v>
      </c>
      <c r="O519" s="59"/>
      <c r="P519" s="59"/>
      <c r="Q519" s="59"/>
      <c r="R519" s="59"/>
      <c r="S519" s="59"/>
      <c r="T519" s="59"/>
      <c r="U519" s="67"/>
      <c r="V519" s="68" t="str">
        <f t="shared" ca="1" si="16"/>
        <v/>
      </c>
      <c r="W519" s="87"/>
      <c r="X519" s="171"/>
      <c r="Y519" s="162"/>
      <c r="Z519" s="162"/>
    </row>
    <row r="520" spans="1:26" x14ac:dyDescent="0.35">
      <c r="A520" s="165"/>
      <c r="B520" s="168"/>
      <c r="C520" s="163"/>
      <c r="D520" s="163"/>
      <c r="E520" s="163"/>
      <c r="F520" s="170"/>
      <c r="G520" s="170"/>
      <c r="H520" s="163"/>
      <c r="I520" s="163"/>
      <c r="J520" s="163"/>
      <c r="K520" s="163"/>
      <c r="L520" s="163"/>
      <c r="M520" s="163"/>
      <c r="N520" s="43" t="s">
        <v>154</v>
      </c>
      <c r="O520" s="59"/>
      <c r="P520" s="59"/>
      <c r="Q520" s="59"/>
      <c r="R520" s="59"/>
      <c r="S520" s="59"/>
      <c r="T520" s="59"/>
      <c r="U520" s="67"/>
      <c r="V520" s="68" t="str">
        <f t="shared" ca="1" si="16"/>
        <v/>
      </c>
      <c r="W520" s="87"/>
      <c r="X520" s="172"/>
      <c r="Y520" s="163"/>
      <c r="Z520" s="163"/>
    </row>
    <row r="521" spans="1:26" x14ac:dyDescent="0.35">
      <c r="A521" s="164"/>
      <c r="B521" s="167" t="str">
        <f t="shared" ca="1" si="17"/>
        <v/>
      </c>
      <c r="C521" s="162"/>
      <c r="D521" s="162"/>
      <c r="E521" s="162"/>
      <c r="F521" s="169"/>
      <c r="G521" s="169"/>
      <c r="H521" s="162"/>
      <c r="I521" s="162"/>
      <c r="J521" s="162"/>
      <c r="K521" s="162"/>
      <c r="L521" s="162"/>
      <c r="M521" s="162"/>
      <c r="N521" s="43" t="s">
        <v>153</v>
      </c>
      <c r="O521" s="59"/>
      <c r="P521" s="59"/>
      <c r="Q521" s="59"/>
      <c r="R521" s="59"/>
      <c r="S521" s="59"/>
      <c r="T521" s="59"/>
      <c r="U521" s="67"/>
      <c r="V521" s="68" t="str">
        <f t="shared" ca="1" si="16"/>
        <v/>
      </c>
      <c r="W521" s="87"/>
      <c r="X521" s="171"/>
      <c r="Y521" s="162"/>
      <c r="Z521" s="162"/>
    </row>
    <row r="522" spans="1:26" x14ac:dyDescent="0.35">
      <c r="A522" s="165"/>
      <c r="B522" s="168"/>
      <c r="C522" s="163"/>
      <c r="D522" s="163"/>
      <c r="E522" s="163"/>
      <c r="F522" s="170"/>
      <c r="G522" s="170"/>
      <c r="H522" s="163"/>
      <c r="I522" s="163"/>
      <c r="J522" s="163"/>
      <c r="K522" s="163"/>
      <c r="L522" s="163"/>
      <c r="M522" s="163"/>
      <c r="N522" s="43" t="s">
        <v>154</v>
      </c>
      <c r="O522" s="59"/>
      <c r="P522" s="59"/>
      <c r="Q522" s="59"/>
      <c r="R522" s="59"/>
      <c r="S522" s="59"/>
      <c r="T522" s="59"/>
      <c r="U522" s="67"/>
      <c r="V522" s="68" t="str">
        <f t="shared" ca="1" si="16"/>
        <v/>
      </c>
      <c r="W522" s="87"/>
      <c r="X522" s="172"/>
      <c r="Y522" s="163"/>
      <c r="Z522" s="163"/>
    </row>
    <row r="523" spans="1:26" x14ac:dyDescent="0.35">
      <c r="A523" s="164"/>
      <c r="B523" s="167" t="str">
        <f t="shared" ca="1" si="17"/>
        <v/>
      </c>
      <c r="C523" s="162"/>
      <c r="D523" s="162"/>
      <c r="E523" s="162"/>
      <c r="F523" s="169"/>
      <c r="G523" s="169"/>
      <c r="H523" s="162"/>
      <c r="I523" s="162"/>
      <c r="J523" s="162"/>
      <c r="K523" s="162"/>
      <c r="L523" s="162"/>
      <c r="M523" s="162"/>
      <c r="N523" s="43" t="s">
        <v>153</v>
      </c>
      <c r="O523" s="59"/>
      <c r="P523" s="59"/>
      <c r="Q523" s="59"/>
      <c r="R523" s="59"/>
      <c r="S523" s="59"/>
      <c r="T523" s="59"/>
      <c r="U523" s="67"/>
      <c r="V523" s="68" t="str">
        <f t="shared" ca="1" si="16"/>
        <v/>
      </c>
      <c r="W523" s="87"/>
      <c r="X523" s="171"/>
      <c r="Y523" s="162"/>
      <c r="Z523" s="162"/>
    </row>
    <row r="524" spans="1:26" x14ac:dyDescent="0.35">
      <c r="A524" s="165"/>
      <c r="B524" s="168"/>
      <c r="C524" s="163"/>
      <c r="D524" s="163"/>
      <c r="E524" s="163"/>
      <c r="F524" s="170"/>
      <c r="G524" s="170"/>
      <c r="H524" s="163"/>
      <c r="I524" s="163"/>
      <c r="J524" s="163"/>
      <c r="K524" s="163"/>
      <c r="L524" s="163"/>
      <c r="M524" s="163"/>
      <c r="N524" s="43" t="s">
        <v>154</v>
      </c>
      <c r="O524" s="59"/>
      <c r="P524" s="59"/>
      <c r="Q524" s="59"/>
      <c r="R524" s="59"/>
      <c r="S524" s="59"/>
      <c r="T524" s="59"/>
      <c r="U524" s="67"/>
      <c r="V524" s="68" t="str">
        <f t="shared" ca="1" si="16"/>
        <v/>
      </c>
      <c r="W524" s="87"/>
      <c r="X524" s="172"/>
      <c r="Y524" s="163"/>
      <c r="Z524" s="163"/>
    </row>
    <row r="525" spans="1:26" x14ac:dyDescent="0.35">
      <c r="A525" s="164"/>
      <c r="B525" s="167" t="str">
        <f t="shared" ca="1" si="17"/>
        <v/>
      </c>
      <c r="C525" s="162"/>
      <c r="D525" s="162"/>
      <c r="E525" s="162"/>
      <c r="F525" s="169"/>
      <c r="G525" s="169"/>
      <c r="H525" s="162"/>
      <c r="I525" s="162"/>
      <c r="J525" s="162"/>
      <c r="K525" s="162"/>
      <c r="L525" s="162"/>
      <c r="M525" s="162"/>
      <c r="N525" s="43" t="s">
        <v>153</v>
      </c>
      <c r="O525" s="59"/>
      <c r="P525" s="59"/>
      <c r="Q525" s="59"/>
      <c r="R525" s="59"/>
      <c r="S525" s="59"/>
      <c r="T525" s="59"/>
      <c r="U525" s="67"/>
      <c r="V525" s="68" t="str">
        <f t="shared" ca="1" si="16"/>
        <v/>
      </c>
      <c r="W525" s="87"/>
      <c r="X525" s="171"/>
      <c r="Y525" s="162"/>
      <c r="Z525" s="162"/>
    </row>
    <row r="526" spans="1:26" x14ac:dyDescent="0.35">
      <c r="A526" s="165"/>
      <c r="B526" s="168"/>
      <c r="C526" s="163"/>
      <c r="D526" s="163"/>
      <c r="E526" s="163"/>
      <c r="F526" s="170"/>
      <c r="G526" s="170"/>
      <c r="H526" s="163"/>
      <c r="I526" s="163"/>
      <c r="J526" s="163"/>
      <c r="K526" s="163"/>
      <c r="L526" s="163"/>
      <c r="M526" s="163"/>
      <c r="N526" s="43" t="s">
        <v>154</v>
      </c>
      <c r="O526" s="59"/>
      <c r="P526" s="59"/>
      <c r="Q526" s="59"/>
      <c r="R526" s="59"/>
      <c r="S526" s="59"/>
      <c r="T526" s="59"/>
      <c r="U526" s="67"/>
      <c r="V526" s="68" t="str">
        <f t="shared" ca="1" si="16"/>
        <v/>
      </c>
      <c r="W526" s="87"/>
      <c r="X526" s="172"/>
      <c r="Y526" s="163"/>
      <c r="Z526" s="163"/>
    </row>
    <row r="527" spans="1:26" x14ac:dyDescent="0.35">
      <c r="A527" s="164"/>
      <c r="B527" s="167" t="str">
        <f t="shared" ca="1" si="17"/>
        <v/>
      </c>
      <c r="C527" s="162"/>
      <c r="D527" s="162"/>
      <c r="E527" s="162"/>
      <c r="F527" s="169"/>
      <c r="G527" s="169"/>
      <c r="H527" s="162"/>
      <c r="I527" s="162"/>
      <c r="J527" s="162"/>
      <c r="K527" s="162"/>
      <c r="L527" s="162"/>
      <c r="M527" s="162"/>
      <c r="N527" s="43" t="s">
        <v>153</v>
      </c>
      <c r="O527" s="59"/>
      <c r="P527" s="59"/>
      <c r="Q527" s="59"/>
      <c r="R527" s="59"/>
      <c r="S527" s="59"/>
      <c r="T527" s="59"/>
      <c r="U527" s="67"/>
      <c r="V527" s="68" t="str">
        <f t="shared" ca="1" si="16"/>
        <v/>
      </c>
      <c r="W527" s="87"/>
      <c r="X527" s="171"/>
      <c r="Y527" s="162"/>
      <c r="Z527" s="162"/>
    </row>
    <row r="528" spans="1:26" x14ac:dyDescent="0.35">
      <c r="A528" s="165"/>
      <c r="B528" s="168"/>
      <c r="C528" s="163"/>
      <c r="D528" s="163"/>
      <c r="E528" s="163"/>
      <c r="F528" s="170"/>
      <c r="G528" s="170"/>
      <c r="H528" s="163"/>
      <c r="I528" s="163"/>
      <c r="J528" s="163"/>
      <c r="K528" s="163"/>
      <c r="L528" s="163"/>
      <c r="M528" s="163"/>
      <c r="N528" s="43" t="s">
        <v>154</v>
      </c>
      <c r="O528" s="59"/>
      <c r="P528" s="59"/>
      <c r="Q528" s="59"/>
      <c r="R528" s="59"/>
      <c r="S528" s="59"/>
      <c r="T528" s="59"/>
      <c r="U528" s="67"/>
      <c r="V528" s="68" t="str">
        <f t="shared" ca="1" si="16"/>
        <v/>
      </c>
      <c r="W528" s="87"/>
      <c r="X528" s="172"/>
      <c r="Y528" s="163"/>
      <c r="Z528" s="163"/>
    </row>
    <row r="529" spans="1:26" x14ac:dyDescent="0.35">
      <c r="A529" s="164"/>
      <c r="B529" s="167" t="str">
        <f t="shared" ca="1" si="17"/>
        <v/>
      </c>
      <c r="C529" s="162"/>
      <c r="D529" s="162"/>
      <c r="E529" s="162"/>
      <c r="F529" s="169"/>
      <c r="G529" s="169"/>
      <c r="H529" s="162"/>
      <c r="I529" s="162"/>
      <c r="J529" s="162"/>
      <c r="K529" s="162"/>
      <c r="L529" s="162"/>
      <c r="M529" s="162"/>
      <c r="N529" s="43" t="s">
        <v>153</v>
      </c>
      <c r="O529" s="59"/>
      <c r="P529" s="59"/>
      <c r="Q529" s="59"/>
      <c r="R529" s="59"/>
      <c r="S529" s="59"/>
      <c r="T529" s="59"/>
      <c r="U529" s="67"/>
      <c r="V529" s="68" t="str">
        <f t="shared" ca="1" si="16"/>
        <v/>
      </c>
      <c r="W529" s="87"/>
      <c r="X529" s="171"/>
      <c r="Y529" s="162"/>
      <c r="Z529" s="162"/>
    </row>
    <row r="530" spans="1:26" x14ac:dyDescent="0.35">
      <c r="A530" s="165"/>
      <c r="B530" s="168"/>
      <c r="C530" s="163"/>
      <c r="D530" s="163"/>
      <c r="E530" s="163"/>
      <c r="F530" s="170"/>
      <c r="G530" s="170"/>
      <c r="H530" s="163"/>
      <c r="I530" s="163"/>
      <c r="J530" s="163"/>
      <c r="K530" s="163"/>
      <c r="L530" s="163"/>
      <c r="M530" s="163"/>
      <c r="N530" s="43" t="s">
        <v>154</v>
      </c>
      <c r="O530" s="59"/>
      <c r="P530" s="59"/>
      <c r="Q530" s="59"/>
      <c r="R530" s="59"/>
      <c r="S530" s="59"/>
      <c r="T530" s="59"/>
      <c r="U530" s="67"/>
      <c r="V530" s="68" t="str">
        <f t="shared" ca="1" si="16"/>
        <v/>
      </c>
      <c r="W530" s="87"/>
      <c r="X530" s="172"/>
      <c r="Y530" s="163"/>
      <c r="Z530" s="163"/>
    </row>
    <row r="531" spans="1:26" x14ac:dyDescent="0.35">
      <c r="A531" s="164"/>
      <c r="B531" s="167" t="str">
        <f t="shared" ca="1" si="17"/>
        <v/>
      </c>
      <c r="C531" s="162"/>
      <c r="D531" s="162"/>
      <c r="E531" s="162"/>
      <c r="F531" s="169"/>
      <c r="G531" s="169"/>
      <c r="H531" s="162"/>
      <c r="I531" s="162"/>
      <c r="J531" s="162"/>
      <c r="K531" s="162"/>
      <c r="L531" s="162"/>
      <c r="M531" s="162"/>
      <c r="N531" s="43" t="s">
        <v>153</v>
      </c>
      <c r="O531" s="59"/>
      <c r="P531" s="59"/>
      <c r="Q531" s="59"/>
      <c r="R531" s="59"/>
      <c r="S531" s="59"/>
      <c r="T531" s="59"/>
      <c r="U531" s="67"/>
      <c r="V531" s="68" t="str">
        <f t="shared" ca="1" si="16"/>
        <v/>
      </c>
      <c r="W531" s="87"/>
      <c r="X531" s="171"/>
      <c r="Y531" s="162"/>
      <c r="Z531" s="162"/>
    </row>
    <row r="532" spans="1:26" x14ac:dyDescent="0.35">
      <c r="A532" s="165"/>
      <c r="B532" s="168"/>
      <c r="C532" s="163"/>
      <c r="D532" s="163"/>
      <c r="E532" s="163"/>
      <c r="F532" s="170"/>
      <c r="G532" s="170"/>
      <c r="H532" s="163"/>
      <c r="I532" s="163"/>
      <c r="J532" s="163"/>
      <c r="K532" s="163"/>
      <c r="L532" s="163"/>
      <c r="M532" s="163"/>
      <c r="N532" s="43" t="s">
        <v>154</v>
      </c>
      <c r="O532" s="59"/>
      <c r="P532" s="59"/>
      <c r="Q532" s="59"/>
      <c r="R532" s="59"/>
      <c r="S532" s="59"/>
      <c r="T532" s="59"/>
      <c r="U532" s="67"/>
      <c r="V532" s="68" t="str">
        <f t="shared" ca="1" si="16"/>
        <v/>
      </c>
      <c r="W532" s="87"/>
      <c r="X532" s="172"/>
      <c r="Y532" s="163"/>
      <c r="Z532" s="163"/>
    </row>
    <row r="533" spans="1:26" x14ac:dyDescent="0.35">
      <c r="A533" s="164"/>
      <c r="B533" s="167" t="str">
        <f t="shared" ca="1" si="17"/>
        <v/>
      </c>
      <c r="C533" s="162"/>
      <c r="D533" s="162"/>
      <c r="E533" s="162"/>
      <c r="F533" s="169"/>
      <c r="G533" s="169"/>
      <c r="H533" s="162"/>
      <c r="I533" s="162"/>
      <c r="J533" s="162"/>
      <c r="K533" s="162"/>
      <c r="L533" s="162"/>
      <c r="M533" s="162"/>
      <c r="N533" s="43" t="s">
        <v>153</v>
      </c>
      <c r="O533" s="59"/>
      <c r="P533" s="59"/>
      <c r="Q533" s="59"/>
      <c r="R533" s="59"/>
      <c r="S533" s="59"/>
      <c r="T533" s="59"/>
      <c r="U533" s="67"/>
      <c r="V533" s="68" t="str">
        <f t="shared" ca="1" si="16"/>
        <v/>
      </c>
      <c r="W533" s="87"/>
      <c r="X533" s="171"/>
      <c r="Y533" s="162"/>
      <c r="Z533" s="162"/>
    </row>
    <row r="534" spans="1:26" x14ac:dyDescent="0.35">
      <c r="A534" s="165"/>
      <c r="B534" s="168"/>
      <c r="C534" s="163"/>
      <c r="D534" s="163"/>
      <c r="E534" s="163"/>
      <c r="F534" s="170"/>
      <c r="G534" s="170"/>
      <c r="H534" s="163"/>
      <c r="I534" s="163"/>
      <c r="J534" s="163"/>
      <c r="K534" s="163"/>
      <c r="L534" s="163"/>
      <c r="M534" s="163"/>
      <c r="N534" s="43" t="s">
        <v>154</v>
      </c>
      <c r="O534" s="59"/>
      <c r="P534" s="59"/>
      <c r="Q534" s="59"/>
      <c r="R534" s="59"/>
      <c r="S534" s="59"/>
      <c r="T534" s="59"/>
      <c r="U534" s="67"/>
      <c r="V534" s="68" t="str">
        <f t="shared" ca="1" si="16"/>
        <v/>
      </c>
      <c r="W534" s="87"/>
      <c r="X534" s="172"/>
      <c r="Y534" s="163"/>
      <c r="Z534" s="163"/>
    </row>
    <row r="535" spans="1:26" x14ac:dyDescent="0.35">
      <c r="A535" s="164"/>
      <c r="B535" s="167" t="str">
        <f t="shared" ca="1" si="17"/>
        <v/>
      </c>
      <c r="C535" s="162"/>
      <c r="D535" s="162"/>
      <c r="E535" s="162"/>
      <c r="F535" s="169"/>
      <c r="G535" s="169"/>
      <c r="H535" s="162"/>
      <c r="I535" s="162"/>
      <c r="J535" s="162"/>
      <c r="K535" s="162"/>
      <c r="L535" s="162"/>
      <c r="M535" s="162"/>
      <c r="N535" s="43" t="s">
        <v>153</v>
      </c>
      <c r="O535" s="59"/>
      <c r="P535" s="59"/>
      <c r="Q535" s="59"/>
      <c r="R535" s="59"/>
      <c r="S535" s="59"/>
      <c r="T535" s="59"/>
      <c r="U535" s="67"/>
      <c r="V535" s="68" t="str">
        <f t="shared" ca="1" si="16"/>
        <v/>
      </c>
      <c r="W535" s="87"/>
      <c r="X535" s="171"/>
      <c r="Y535" s="162"/>
      <c r="Z535" s="162"/>
    </row>
    <row r="536" spans="1:26" x14ac:dyDescent="0.35">
      <c r="A536" s="165"/>
      <c r="B536" s="168"/>
      <c r="C536" s="163"/>
      <c r="D536" s="163"/>
      <c r="E536" s="163"/>
      <c r="F536" s="170"/>
      <c r="G536" s="170"/>
      <c r="H536" s="163"/>
      <c r="I536" s="163"/>
      <c r="J536" s="163"/>
      <c r="K536" s="163"/>
      <c r="L536" s="163"/>
      <c r="M536" s="163"/>
      <c r="N536" s="43" t="s">
        <v>154</v>
      </c>
      <c r="O536" s="59"/>
      <c r="P536" s="59"/>
      <c r="Q536" s="59"/>
      <c r="R536" s="59"/>
      <c r="S536" s="59"/>
      <c r="T536" s="59"/>
      <c r="U536" s="67"/>
      <c r="V536" s="68" t="str">
        <f t="shared" ca="1" si="16"/>
        <v/>
      </c>
      <c r="W536" s="87"/>
      <c r="X536" s="172"/>
      <c r="Y536" s="163"/>
      <c r="Z536" s="163"/>
    </row>
    <row r="537" spans="1:26" x14ac:dyDescent="0.35">
      <c r="A537" s="164"/>
      <c r="B537" s="167" t="str">
        <f t="shared" ca="1" si="17"/>
        <v/>
      </c>
      <c r="C537" s="162"/>
      <c r="D537" s="162"/>
      <c r="E537" s="162"/>
      <c r="F537" s="169"/>
      <c r="G537" s="169"/>
      <c r="H537" s="162"/>
      <c r="I537" s="162"/>
      <c r="J537" s="162"/>
      <c r="K537" s="162"/>
      <c r="L537" s="162"/>
      <c r="M537" s="162"/>
      <c r="N537" s="43" t="s">
        <v>153</v>
      </c>
      <c r="O537" s="59"/>
      <c r="P537" s="59"/>
      <c r="Q537" s="59"/>
      <c r="R537" s="59"/>
      <c r="S537" s="59"/>
      <c r="T537" s="59"/>
      <c r="U537" s="67"/>
      <c r="V537" s="68" t="str">
        <f t="shared" ca="1" si="16"/>
        <v/>
      </c>
      <c r="W537" s="87"/>
      <c r="X537" s="171"/>
      <c r="Y537" s="162"/>
      <c r="Z537" s="162"/>
    </row>
    <row r="538" spans="1:26" x14ac:dyDescent="0.35">
      <c r="A538" s="165"/>
      <c r="B538" s="168"/>
      <c r="C538" s="163"/>
      <c r="D538" s="163"/>
      <c r="E538" s="163"/>
      <c r="F538" s="170"/>
      <c r="G538" s="170"/>
      <c r="H538" s="163"/>
      <c r="I538" s="163"/>
      <c r="J538" s="163"/>
      <c r="K538" s="163"/>
      <c r="L538" s="163"/>
      <c r="M538" s="163"/>
      <c r="N538" s="43" t="s">
        <v>154</v>
      </c>
      <c r="O538" s="59"/>
      <c r="P538" s="59"/>
      <c r="Q538" s="59"/>
      <c r="R538" s="59"/>
      <c r="S538" s="59"/>
      <c r="T538" s="59"/>
      <c r="U538" s="67"/>
      <c r="V538" s="68" t="str">
        <f t="shared" ca="1" si="16"/>
        <v/>
      </c>
      <c r="W538" s="87"/>
      <c r="X538" s="172"/>
      <c r="Y538" s="163"/>
      <c r="Z538" s="163"/>
    </row>
    <row r="539" spans="1:26" x14ac:dyDescent="0.35">
      <c r="A539" s="164"/>
      <c r="B539" s="167" t="str">
        <f t="shared" ca="1" si="17"/>
        <v/>
      </c>
      <c r="C539" s="162"/>
      <c r="D539" s="162"/>
      <c r="E539" s="162"/>
      <c r="F539" s="169"/>
      <c r="G539" s="169"/>
      <c r="H539" s="162"/>
      <c r="I539" s="162"/>
      <c r="J539" s="162"/>
      <c r="K539" s="162"/>
      <c r="L539" s="162"/>
      <c r="M539" s="162"/>
      <c r="N539" s="43" t="s">
        <v>153</v>
      </c>
      <c r="O539" s="59"/>
      <c r="P539" s="59"/>
      <c r="Q539" s="59"/>
      <c r="R539" s="59"/>
      <c r="S539" s="59"/>
      <c r="T539" s="59"/>
      <c r="U539" s="67"/>
      <c r="V539" s="68" t="str">
        <f t="shared" ca="1" si="16"/>
        <v/>
      </c>
      <c r="W539" s="87"/>
      <c r="X539" s="171"/>
      <c r="Y539" s="162"/>
      <c r="Z539" s="162"/>
    </row>
    <row r="540" spans="1:26" x14ac:dyDescent="0.35">
      <c r="A540" s="165"/>
      <c r="B540" s="168"/>
      <c r="C540" s="163"/>
      <c r="D540" s="163"/>
      <c r="E540" s="163"/>
      <c r="F540" s="170"/>
      <c r="G540" s="170"/>
      <c r="H540" s="163"/>
      <c r="I540" s="163"/>
      <c r="J540" s="163"/>
      <c r="K540" s="163"/>
      <c r="L540" s="163"/>
      <c r="M540" s="163"/>
      <c r="N540" s="43" t="s">
        <v>154</v>
      </c>
      <c r="O540" s="59"/>
      <c r="P540" s="59"/>
      <c r="Q540" s="59"/>
      <c r="R540" s="59"/>
      <c r="S540" s="59"/>
      <c r="T540" s="59"/>
      <c r="U540" s="67"/>
      <c r="V540" s="68" t="str">
        <f t="shared" ca="1" si="16"/>
        <v/>
      </c>
      <c r="W540" s="87"/>
      <c r="X540" s="172"/>
      <c r="Y540" s="163"/>
      <c r="Z540" s="163"/>
    </row>
    <row r="541" spans="1:26" x14ac:dyDescent="0.35">
      <c r="A541" s="164"/>
      <c r="B541" s="167" t="str">
        <f t="shared" ca="1" si="17"/>
        <v/>
      </c>
      <c r="C541" s="162"/>
      <c r="D541" s="162"/>
      <c r="E541" s="162"/>
      <c r="F541" s="169"/>
      <c r="G541" s="169"/>
      <c r="H541" s="162"/>
      <c r="I541" s="162"/>
      <c r="J541" s="162"/>
      <c r="K541" s="162"/>
      <c r="L541" s="162"/>
      <c r="M541" s="162"/>
      <c r="N541" s="43" t="s">
        <v>153</v>
      </c>
      <c r="O541" s="59"/>
      <c r="P541" s="59"/>
      <c r="Q541" s="59"/>
      <c r="R541" s="59"/>
      <c r="S541" s="59"/>
      <c r="T541" s="59"/>
      <c r="U541" s="67"/>
      <c r="V541" s="68" t="str">
        <f t="shared" ca="1" si="16"/>
        <v/>
      </c>
      <c r="W541" s="87"/>
      <c r="X541" s="171"/>
      <c r="Y541" s="162"/>
      <c r="Z541" s="162"/>
    </row>
    <row r="542" spans="1:26" x14ac:dyDescent="0.35">
      <c r="A542" s="165"/>
      <c r="B542" s="168"/>
      <c r="C542" s="163"/>
      <c r="D542" s="163"/>
      <c r="E542" s="163"/>
      <c r="F542" s="170"/>
      <c r="G542" s="170"/>
      <c r="H542" s="163"/>
      <c r="I542" s="163"/>
      <c r="J542" s="163"/>
      <c r="K542" s="163"/>
      <c r="L542" s="163"/>
      <c r="M542" s="163"/>
      <c r="N542" s="43" t="s">
        <v>154</v>
      </c>
      <c r="O542" s="59"/>
      <c r="P542" s="59"/>
      <c r="Q542" s="59"/>
      <c r="R542" s="59"/>
      <c r="S542" s="59"/>
      <c r="T542" s="59"/>
      <c r="U542" s="67"/>
      <c r="V542" s="68" t="str">
        <f t="shared" ca="1" si="16"/>
        <v/>
      </c>
      <c r="W542" s="87"/>
      <c r="X542" s="172"/>
      <c r="Y542" s="163"/>
      <c r="Z542" s="163"/>
    </row>
    <row r="543" spans="1:26" x14ac:dyDescent="0.35">
      <c r="A543" s="164"/>
      <c r="B543" s="167" t="str">
        <f t="shared" ca="1" si="17"/>
        <v/>
      </c>
      <c r="C543" s="162"/>
      <c r="D543" s="162"/>
      <c r="E543" s="162"/>
      <c r="F543" s="169"/>
      <c r="G543" s="169"/>
      <c r="H543" s="162"/>
      <c r="I543" s="162"/>
      <c r="J543" s="162"/>
      <c r="K543" s="162"/>
      <c r="L543" s="162"/>
      <c r="M543" s="162"/>
      <c r="N543" s="43" t="s">
        <v>153</v>
      </c>
      <c r="O543" s="59"/>
      <c r="P543" s="59"/>
      <c r="Q543" s="59"/>
      <c r="R543" s="59"/>
      <c r="S543" s="59"/>
      <c r="T543" s="59"/>
      <c r="U543" s="67"/>
      <c r="V543" s="68" t="str">
        <f t="shared" ca="1" si="16"/>
        <v/>
      </c>
      <c r="W543" s="87"/>
      <c r="X543" s="171"/>
      <c r="Y543" s="162"/>
      <c r="Z543" s="162"/>
    </row>
    <row r="544" spans="1:26" x14ac:dyDescent="0.35">
      <c r="A544" s="165"/>
      <c r="B544" s="168"/>
      <c r="C544" s="163"/>
      <c r="D544" s="163"/>
      <c r="E544" s="163"/>
      <c r="F544" s="170"/>
      <c r="G544" s="170"/>
      <c r="H544" s="163"/>
      <c r="I544" s="163"/>
      <c r="J544" s="163"/>
      <c r="K544" s="163"/>
      <c r="L544" s="163"/>
      <c r="M544" s="163"/>
      <c r="N544" s="43" t="s">
        <v>154</v>
      </c>
      <c r="O544" s="59"/>
      <c r="P544" s="59"/>
      <c r="Q544" s="59"/>
      <c r="R544" s="59"/>
      <c r="S544" s="59"/>
      <c r="T544" s="59"/>
      <c r="U544" s="67"/>
      <c r="V544" s="68" t="str">
        <f t="shared" ca="1" si="16"/>
        <v/>
      </c>
      <c r="W544" s="87"/>
      <c r="X544" s="172"/>
      <c r="Y544" s="163"/>
      <c r="Z544" s="163"/>
    </row>
    <row r="545" spans="1:26" x14ac:dyDescent="0.35">
      <c r="A545" s="164"/>
      <c r="B545" s="167" t="str">
        <f t="shared" ca="1" si="17"/>
        <v/>
      </c>
      <c r="C545" s="162"/>
      <c r="D545" s="162"/>
      <c r="E545" s="162"/>
      <c r="F545" s="169"/>
      <c r="G545" s="169"/>
      <c r="H545" s="162"/>
      <c r="I545" s="162"/>
      <c r="J545" s="162"/>
      <c r="K545" s="162"/>
      <c r="L545" s="162"/>
      <c r="M545" s="162"/>
      <c r="N545" s="43" t="s">
        <v>153</v>
      </c>
      <c r="O545" s="59"/>
      <c r="P545" s="59"/>
      <c r="Q545" s="59"/>
      <c r="R545" s="59"/>
      <c r="S545" s="59"/>
      <c r="T545" s="59"/>
      <c r="U545" s="67"/>
      <c r="V545" s="68" t="str">
        <f t="shared" ca="1" si="16"/>
        <v/>
      </c>
      <c r="W545" s="87"/>
      <c r="X545" s="171"/>
      <c r="Y545" s="162"/>
      <c r="Z545" s="162"/>
    </row>
    <row r="546" spans="1:26" x14ac:dyDescent="0.35">
      <c r="A546" s="165"/>
      <c r="B546" s="168"/>
      <c r="C546" s="163"/>
      <c r="D546" s="163"/>
      <c r="E546" s="163"/>
      <c r="F546" s="170"/>
      <c r="G546" s="170"/>
      <c r="H546" s="163"/>
      <c r="I546" s="163"/>
      <c r="J546" s="163"/>
      <c r="K546" s="163"/>
      <c r="L546" s="163"/>
      <c r="M546" s="163"/>
      <c r="N546" s="43" t="s">
        <v>154</v>
      </c>
      <c r="O546" s="59"/>
      <c r="P546" s="59"/>
      <c r="Q546" s="59"/>
      <c r="R546" s="59"/>
      <c r="S546" s="59"/>
      <c r="T546" s="59"/>
      <c r="U546" s="67"/>
      <c r="V546" s="68" t="str">
        <f t="shared" ca="1" si="16"/>
        <v/>
      </c>
      <c r="W546" s="87"/>
      <c r="X546" s="172"/>
      <c r="Y546" s="163"/>
      <c r="Z546" s="163"/>
    </row>
    <row r="547" spans="1:26" x14ac:dyDescent="0.35">
      <c r="A547" s="164"/>
      <c r="B547" s="167" t="str">
        <f t="shared" ca="1" si="17"/>
        <v/>
      </c>
      <c r="C547" s="162"/>
      <c r="D547" s="162"/>
      <c r="E547" s="162"/>
      <c r="F547" s="169"/>
      <c r="G547" s="169"/>
      <c r="H547" s="162"/>
      <c r="I547" s="162"/>
      <c r="J547" s="162"/>
      <c r="K547" s="162"/>
      <c r="L547" s="162"/>
      <c r="M547" s="162"/>
      <c r="N547" s="43" t="s">
        <v>153</v>
      </c>
      <c r="O547" s="59"/>
      <c r="P547" s="59"/>
      <c r="Q547" s="59"/>
      <c r="R547" s="59"/>
      <c r="S547" s="59"/>
      <c r="T547" s="59"/>
      <c r="U547" s="67"/>
      <c r="V547" s="68" t="str">
        <f t="shared" ca="1" si="16"/>
        <v/>
      </c>
      <c r="W547" s="87"/>
      <c r="X547" s="171"/>
      <c r="Y547" s="162"/>
      <c r="Z547" s="162"/>
    </row>
    <row r="548" spans="1:26" x14ac:dyDescent="0.35">
      <c r="A548" s="165"/>
      <c r="B548" s="168"/>
      <c r="C548" s="163"/>
      <c r="D548" s="163"/>
      <c r="E548" s="163"/>
      <c r="F548" s="170"/>
      <c r="G548" s="170"/>
      <c r="H548" s="163"/>
      <c r="I548" s="163"/>
      <c r="J548" s="163"/>
      <c r="K548" s="163"/>
      <c r="L548" s="163"/>
      <c r="M548" s="163"/>
      <c r="N548" s="43" t="s">
        <v>154</v>
      </c>
      <c r="O548" s="59"/>
      <c r="P548" s="59"/>
      <c r="Q548" s="59"/>
      <c r="R548" s="59"/>
      <c r="S548" s="59"/>
      <c r="T548" s="59"/>
      <c r="U548" s="67"/>
      <c r="V548" s="68" t="str">
        <f t="shared" ca="1" si="16"/>
        <v/>
      </c>
      <c r="W548" s="87"/>
      <c r="X548" s="172"/>
      <c r="Y548" s="163"/>
      <c r="Z548" s="163"/>
    </row>
    <row r="549" spans="1:26" x14ac:dyDescent="0.35">
      <c r="A549" s="164"/>
      <c r="B549" s="167" t="str">
        <f t="shared" ca="1" si="17"/>
        <v/>
      </c>
      <c r="C549" s="162"/>
      <c r="D549" s="162"/>
      <c r="E549" s="162"/>
      <c r="F549" s="169"/>
      <c r="G549" s="169"/>
      <c r="H549" s="162"/>
      <c r="I549" s="162"/>
      <c r="J549" s="162"/>
      <c r="K549" s="162"/>
      <c r="L549" s="162"/>
      <c r="M549" s="162"/>
      <c r="N549" s="43" t="s">
        <v>153</v>
      </c>
      <c r="O549" s="59"/>
      <c r="P549" s="59"/>
      <c r="Q549" s="59"/>
      <c r="R549" s="59"/>
      <c r="S549" s="59"/>
      <c r="T549" s="59"/>
      <c r="U549" s="67"/>
      <c r="V549" s="68" t="str">
        <f t="shared" ca="1" si="16"/>
        <v/>
      </c>
      <c r="W549" s="87"/>
      <c r="X549" s="171"/>
      <c r="Y549" s="162"/>
      <c r="Z549" s="162"/>
    </row>
    <row r="550" spans="1:26" x14ac:dyDescent="0.35">
      <c r="A550" s="165"/>
      <c r="B550" s="168"/>
      <c r="C550" s="163"/>
      <c r="D550" s="163"/>
      <c r="E550" s="163"/>
      <c r="F550" s="170"/>
      <c r="G550" s="170"/>
      <c r="H550" s="163"/>
      <c r="I550" s="163"/>
      <c r="J550" s="163"/>
      <c r="K550" s="163"/>
      <c r="L550" s="163"/>
      <c r="M550" s="163"/>
      <c r="N550" s="43" t="s">
        <v>154</v>
      </c>
      <c r="O550" s="59"/>
      <c r="P550" s="59"/>
      <c r="Q550" s="59"/>
      <c r="R550" s="59"/>
      <c r="S550" s="59"/>
      <c r="T550" s="59"/>
      <c r="U550" s="67"/>
      <c r="V550" s="68" t="str">
        <f t="shared" ca="1" si="16"/>
        <v/>
      </c>
      <c r="W550" s="87"/>
      <c r="X550" s="172"/>
      <c r="Y550" s="163"/>
      <c r="Z550" s="163"/>
    </row>
    <row r="551" spans="1:26" x14ac:dyDescent="0.35">
      <c r="A551" s="164"/>
      <c r="B551" s="167" t="str">
        <f t="shared" ca="1" si="17"/>
        <v/>
      </c>
      <c r="C551" s="162"/>
      <c r="D551" s="162"/>
      <c r="E551" s="162"/>
      <c r="F551" s="169"/>
      <c r="G551" s="169"/>
      <c r="H551" s="162"/>
      <c r="I551" s="162"/>
      <c r="J551" s="162"/>
      <c r="K551" s="162"/>
      <c r="L551" s="162"/>
      <c r="M551" s="162"/>
      <c r="N551" s="43" t="s">
        <v>153</v>
      </c>
      <c r="O551" s="59"/>
      <c r="P551" s="59"/>
      <c r="Q551" s="59"/>
      <c r="R551" s="59"/>
      <c r="S551" s="59"/>
      <c r="T551" s="59"/>
      <c r="U551" s="67"/>
      <c r="V551" s="68" t="str">
        <f t="shared" ca="1" si="16"/>
        <v/>
      </c>
      <c r="W551" s="87"/>
      <c r="X551" s="171"/>
      <c r="Y551" s="162"/>
      <c r="Z551" s="162"/>
    </row>
    <row r="552" spans="1:26" x14ac:dyDescent="0.35">
      <c r="A552" s="165"/>
      <c r="B552" s="168"/>
      <c r="C552" s="163"/>
      <c r="D552" s="163"/>
      <c r="E552" s="163"/>
      <c r="F552" s="170"/>
      <c r="G552" s="170"/>
      <c r="H552" s="163"/>
      <c r="I552" s="163"/>
      <c r="J552" s="163"/>
      <c r="K552" s="163"/>
      <c r="L552" s="163"/>
      <c r="M552" s="163"/>
      <c r="N552" s="43" t="s">
        <v>154</v>
      </c>
      <c r="O552" s="59"/>
      <c r="P552" s="59"/>
      <c r="Q552" s="59"/>
      <c r="R552" s="59"/>
      <c r="S552" s="59"/>
      <c r="T552" s="59"/>
      <c r="U552" s="67"/>
      <c r="V552" s="68" t="str">
        <f t="shared" ca="1" si="16"/>
        <v/>
      </c>
      <c r="W552" s="87"/>
      <c r="X552" s="172"/>
      <c r="Y552" s="163"/>
      <c r="Z552" s="163"/>
    </row>
    <row r="553" spans="1:26" x14ac:dyDescent="0.35">
      <c r="A553" s="164"/>
      <c r="B553" s="167" t="str">
        <f t="shared" ca="1" si="17"/>
        <v/>
      </c>
      <c r="C553" s="162"/>
      <c r="D553" s="162"/>
      <c r="E553" s="162"/>
      <c r="F553" s="169"/>
      <c r="G553" s="169"/>
      <c r="H553" s="162"/>
      <c r="I553" s="162"/>
      <c r="J553" s="162"/>
      <c r="K553" s="162"/>
      <c r="L553" s="162"/>
      <c r="M553" s="162"/>
      <c r="N553" s="43" t="s">
        <v>153</v>
      </c>
      <c r="O553" s="59"/>
      <c r="P553" s="59"/>
      <c r="Q553" s="59"/>
      <c r="R553" s="59"/>
      <c r="S553" s="59"/>
      <c r="T553" s="59"/>
      <c r="U553" s="67"/>
      <c r="V553" s="68" t="str">
        <f t="shared" ca="1" si="16"/>
        <v/>
      </c>
      <c r="W553" s="87"/>
      <c r="X553" s="171"/>
      <c r="Y553" s="162"/>
      <c r="Z553" s="162"/>
    </row>
    <row r="554" spans="1:26" x14ac:dyDescent="0.35">
      <c r="A554" s="165"/>
      <c r="B554" s="168"/>
      <c r="C554" s="163"/>
      <c r="D554" s="163"/>
      <c r="E554" s="163"/>
      <c r="F554" s="170"/>
      <c r="G554" s="170"/>
      <c r="H554" s="163"/>
      <c r="I554" s="163"/>
      <c r="J554" s="163"/>
      <c r="K554" s="163"/>
      <c r="L554" s="163"/>
      <c r="M554" s="163"/>
      <c r="N554" s="43" t="s">
        <v>154</v>
      </c>
      <c r="O554" s="59"/>
      <c r="P554" s="59"/>
      <c r="Q554" s="59"/>
      <c r="R554" s="59"/>
      <c r="S554" s="59"/>
      <c r="T554" s="59"/>
      <c r="U554" s="67"/>
      <c r="V554" s="68" t="str">
        <f t="shared" ca="1" si="16"/>
        <v/>
      </c>
      <c r="W554" s="87"/>
      <c r="X554" s="172"/>
      <c r="Y554" s="163"/>
      <c r="Z554" s="163"/>
    </row>
    <row r="555" spans="1:26" x14ac:dyDescent="0.35">
      <c r="A555" s="164"/>
      <c r="B555" s="167" t="str">
        <f t="shared" ca="1" si="17"/>
        <v/>
      </c>
      <c r="C555" s="162"/>
      <c r="D555" s="162"/>
      <c r="E555" s="162"/>
      <c r="F555" s="169"/>
      <c r="G555" s="169"/>
      <c r="H555" s="162"/>
      <c r="I555" s="162"/>
      <c r="J555" s="162"/>
      <c r="K555" s="162"/>
      <c r="L555" s="162"/>
      <c r="M555" s="162"/>
      <c r="N555" s="43" t="s">
        <v>153</v>
      </c>
      <c r="O555" s="59"/>
      <c r="P555" s="59"/>
      <c r="Q555" s="59"/>
      <c r="R555" s="59"/>
      <c r="S555" s="59"/>
      <c r="T555" s="59"/>
      <c r="U555" s="67"/>
      <c r="V555" s="68" t="str">
        <f t="shared" ca="1" si="16"/>
        <v/>
      </c>
      <c r="W555" s="87"/>
      <c r="X555" s="171"/>
      <c r="Y555" s="162"/>
      <c r="Z555" s="162"/>
    </row>
    <row r="556" spans="1:26" x14ac:dyDescent="0.35">
      <c r="A556" s="165"/>
      <c r="B556" s="168"/>
      <c r="C556" s="163"/>
      <c r="D556" s="163"/>
      <c r="E556" s="163"/>
      <c r="F556" s="170"/>
      <c r="G556" s="170"/>
      <c r="H556" s="163"/>
      <c r="I556" s="163"/>
      <c r="J556" s="163"/>
      <c r="K556" s="163"/>
      <c r="L556" s="163"/>
      <c r="M556" s="163"/>
      <c r="N556" s="43" t="s">
        <v>154</v>
      </c>
      <c r="O556" s="59"/>
      <c r="P556" s="59"/>
      <c r="Q556" s="59"/>
      <c r="R556" s="59"/>
      <c r="S556" s="59"/>
      <c r="T556" s="59"/>
      <c r="U556" s="67"/>
      <c r="V556" s="68" t="str">
        <f t="shared" ca="1" si="16"/>
        <v/>
      </c>
      <c r="W556" s="87"/>
      <c r="X556" s="172"/>
      <c r="Y556" s="163"/>
      <c r="Z556" s="163"/>
    </row>
    <row r="557" spans="1:26" x14ac:dyDescent="0.35">
      <c r="A557" s="164"/>
      <c r="B557" s="167" t="str">
        <f t="shared" ca="1" si="17"/>
        <v/>
      </c>
      <c r="C557" s="162"/>
      <c r="D557" s="162"/>
      <c r="E557" s="162"/>
      <c r="F557" s="169"/>
      <c r="G557" s="169"/>
      <c r="H557" s="162"/>
      <c r="I557" s="162"/>
      <c r="J557" s="162"/>
      <c r="K557" s="162"/>
      <c r="L557" s="162"/>
      <c r="M557" s="162"/>
      <c r="N557" s="43" t="s">
        <v>153</v>
      </c>
      <c r="O557" s="59"/>
      <c r="P557" s="59"/>
      <c r="Q557" s="59"/>
      <c r="R557" s="59"/>
      <c r="S557" s="59"/>
      <c r="T557" s="59"/>
      <c r="U557" s="67"/>
      <c r="V557" s="68" t="str">
        <f t="shared" ca="1" si="16"/>
        <v/>
      </c>
      <c r="W557" s="87"/>
      <c r="X557" s="171"/>
      <c r="Y557" s="162"/>
      <c r="Z557" s="162"/>
    </row>
    <row r="558" spans="1:26" x14ac:dyDescent="0.35">
      <c r="A558" s="165"/>
      <c r="B558" s="168"/>
      <c r="C558" s="163"/>
      <c r="D558" s="163"/>
      <c r="E558" s="163"/>
      <c r="F558" s="170"/>
      <c r="G558" s="170"/>
      <c r="H558" s="163"/>
      <c r="I558" s="163"/>
      <c r="J558" s="163"/>
      <c r="K558" s="163"/>
      <c r="L558" s="163"/>
      <c r="M558" s="163"/>
      <c r="N558" s="43" t="s">
        <v>154</v>
      </c>
      <c r="O558" s="59"/>
      <c r="P558" s="59"/>
      <c r="Q558" s="59"/>
      <c r="R558" s="59"/>
      <c r="S558" s="59"/>
      <c r="T558" s="59"/>
      <c r="U558" s="67"/>
      <c r="V558" s="68" t="str">
        <f t="shared" ca="1" si="16"/>
        <v/>
      </c>
      <c r="W558" s="87"/>
      <c r="X558" s="172"/>
      <c r="Y558" s="163"/>
      <c r="Z558" s="163"/>
    </row>
    <row r="559" spans="1:26" x14ac:dyDescent="0.35">
      <c r="A559" s="164"/>
      <c r="B559" s="167" t="str">
        <f t="shared" ca="1" si="17"/>
        <v/>
      </c>
      <c r="C559" s="162"/>
      <c r="D559" s="162"/>
      <c r="E559" s="162"/>
      <c r="F559" s="169"/>
      <c r="G559" s="169"/>
      <c r="H559" s="162"/>
      <c r="I559" s="162"/>
      <c r="J559" s="162"/>
      <c r="K559" s="162"/>
      <c r="L559" s="162"/>
      <c r="M559" s="162"/>
      <c r="N559" s="43" t="s">
        <v>153</v>
      </c>
      <c r="O559" s="59"/>
      <c r="P559" s="59"/>
      <c r="Q559" s="59"/>
      <c r="R559" s="59"/>
      <c r="S559" s="59"/>
      <c r="T559" s="59"/>
      <c r="U559" s="67"/>
      <c r="V559" s="68" t="str">
        <f t="shared" ca="1" si="16"/>
        <v/>
      </c>
      <c r="W559" s="87"/>
      <c r="X559" s="171"/>
      <c r="Y559" s="162"/>
      <c r="Z559" s="162"/>
    </row>
    <row r="560" spans="1:26" x14ac:dyDescent="0.35">
      <c r="A560" s="165"/>
      <c r="B560" s="168"/>
      <c r="C560" s="163"/>
      <c r="D560" s="163"/>
      <c r="E560" s="163"/>
      <c r="F560" s="170"/>
      <c r="G560" s="170"/>
      <c r="H560" s="163"/>
      <c r="I560" s="163"/>
      <c r="J560" s="163"/>
      <c r="K560" s="163"/>
      <c r="L560" s="163"/>
      <c r="M560" s="163"/>
      <c r="N560" s="43" t="s">
        <v>154</v>
      </c>
      <c r="O560" s="59"/>
      <c r="P560" s="59"/>
      <c r="Q560" s="59"/>
      <c r="R560" s="59"/>
      <c r="S560" s="59"/>
      <c r="T560" s="59"/>
      <c r="U560" s="67"/>
      <c r="V560" s="68" t="str">
        <f t="shared" ca="1" si="16"/>
        <v/>
      </c>
      <c r="W560" s="87"/>
      <c r="X560" s="172"/>
      <c r="Y560" s="163"/>
      <c r="Z560" s="163"/>
    </row>
    <row r="561" spans="1:26" x14ac:dyDescent="0.35">
      <c r="A561" s="164"/>
      <c r="B561" s="167" t="str">
        <f t="shared" ca="1" si="17"/>
        <v/>
      </c>
      <c r="C561" s="162"/>
      <c r="D561" s="162"/>
      <c r="E561" s="162"/>
      <c r="F561" s="169"/>
      <c r="G561" s="169"/>
      <c r="H561" s="162"/>
      <c r="I561" s="162"/>
      <c r="J561" s="162"/>
      <c r="K561" s="162"/>
      <c r="L561" s="162"/>
      <c r="M561" s="162"/>
      <c r="N561" s="43" t="s">
        <v>153</v>
      </c>
      <c r="O561" s="59"/>
      <c r="P561" s="59"/>
      <c r="Q561" s="59"/>
      <c r="R561" s="59"/>
      <c r="S561" s="59"/>
      <c r="T561" s="59"/>
      <c r="U561" s="67"/>
      <c r="V561" s="68" t="str">
        <f t="shared" ca="1" si="16"/>
        <v/>
      </c>
      <c r="W561" s="87"/>
      <c r="X561" s="171"/>
      <c r="Y561" s="162"/>
      <c r="Z561" s="162"/>
    </row>
    <row r="562" spans="1:26" x14ac:dyDescent="0.35">
      <c r="A562" s="165"/>
      <c r="B562" s="168"/>
      <c r="C562" s="163"/>
      <c r="D562" s="163"/>
      <c r="E562" s="163"/>
      <c r="F562" s="170"/>
      <c r="G562" s="170"/>
      <c r="H562" s="163"/>
      <c r="I562" s="163"/>
      <c r="J562" s="163"/>
      <c r="K562" s="163"/>
      <c r="L562" s="163"/>
      <c r="M562" s="163"/>
      <c r="N562" s="43" t="s">
        <v>154</v>
      </c>
      <c r="O562" s="59"/>
      <c r="P562" s="59"/>
      <c r="Q562" s="59"/>
      <c r="R562" s="59"/>
      <c r="S562" s="59"/>
      <c r="T562" s="59"/>
      <c r="U562" s="67"/>
      <c r="V562" s="68" t="str">
        <f t="shared" ca="1" si="16"/>
        <v/>
      </c>
      <c r="W562" s="87"/>
      <c r="X562" s="172"/>
      <c r="Y562" s="163"/>
      <c r="Z562" s="163"/>
    </row>
    <row r="563" spans="1:26" x14ac:dyDescent="0.35">
      <c r="A563" s="164"/>
      <c r="B563" s="167" t="str">
        <f t="shared" ca="1" si="17"/>
        <v/>
      </c>
      <c r="C563" s="162"/>
      <c r="D563" s="162"/>
      <c r="E563" s="162"/>
      <c r="F563" s="169"/>
      <c r="G563" s="169"/>
      <c r="H563" s="162"/>
      <c r="I563" s="162"/>
      <c r="J563" s="162"/>
      <c r="K563" s="162"/>
      <c r="L563" s="162"/>
      <c r="M563" s="162"/>
      <c r="N563" s="43" t="s">
        <v>153</v>
      </c>
      <c r="O563" s="59"/>
      <c r="P563" s="59"/>
      <c r="Q563" s="59"/>
      <c r="R563" s="59"/>
      <c r="S563" s="59"/>
      <c r="T563" s="59"/>
      <c r="U563" s="67"/>
      <c r="V563" s="68" t="str">
        <f t="shared" ca="1" si="16"/>
        <v/>
      </c>
      <c r="W563" s="87"/>
      <c r="X563" s="171"/>
      <c r="Y563" s="162"/>
      <c r="Z563" s="162"/>
    </row>
    <row r="564" spans="1:26" x14ac:dyDescent="0.35">
      <c r="A564" s="165"/>
      <c r="B564" s="168"/>
      <c r="C564" s="163"/>
      <c r="D564" s="163"/>
      <c r="E564" s="163"/>
      <c r="F564" s="170"/>
      <c r="G564" s="170"/>
      <c r="H564" s="163"/>
      <c r="I564" s="163"/>
      <c r="J564" s="163"/>
      <c r="K564" s="163"/>
      <c r="L564" s="163"/>
      <c r="M564" s="163"/>
      <c r="N564" s="43" t="s">
        <v>154</v>
      </c>
      <c r="O564" s="59"/>
      <c r="P564" s="59"/>
      <c r="Q564" s="59"/>
      <c r="R564" s="59"/>
      <c r="S564" s="59"/>
      <c r="T564" s="59"/>
      <c r="U564" s="67"/>
      <c r="V564" s="68" t="str">
        <f t="shared" ca="1" si="16"/>
        <v/>
      </c>
      <c r="W564" s="87"/>
      <c r="X564" s="172"/>
      <c r="Y564" s="163"/>
      <c r="Z564" s="163"/>
    </row>
    <row r="565" spans="1:26" x14ac:dyDescent="0.35">
      <c r="A565" s="164"/>
      <c r="B565" s="167" t="str">
        <f t="shared" ca="1" si="17"/>
        <v/>
      </c>
      <c r="C565" s="162"/>
      <c r="D565" s="162"/>
      <c r="E565" s="162"/>
      <c r="F565" s="169"/>
      <c r="G565" s="169"/>
      <c r="H565" s="162"/>
      <c r="I565" s="162"/>
      <c r="J565" s="162"/>
      <c r="K565" s="162"/>
      <c r="L565" s="162"/>
      <c r="M565" s="162"/>
      <c r="N565" s="43" t="s">
        <v>153</v>
      </c>
      <c r="O565" s="59"/>
      <c r="P565" s="59"/>
      <c r="Q565" s="59"/>
      <c r="R565" s="59"/>
      <c r="S565" s="59"/>
      <c r="T565" s="59"/>
      <c r="U565" s="67"/>
      <c r="V565" s="68" t="str">
        <f t="shared" ca="1" si="16"/>
        <v/>
      </c>
      <c r="W565" s="87"/>
      <c r="X565" s="171"/>
      <c r="Y565" s="162"/>
      <c r="Z565" s="162"/>
    </row>
    <row r="566" spans="1:26" x14ac:dyDescent="0.35">
      <c r="A566" s="165"/>
      <c r="B566" s="168"/>
      <c r="C566" s="163"/>
      <c r="D566" s="163"/>
      <c r="E566" s="163"/>
      <c r="F566" s="170"/>
      <c r="G566" s="170"/>
      <c r="H566" s="163"/>
      <c r="I566" s="163"/>
      <c r="J566" s="163"/>
      <c r="K566" s="163"/>
      <c r="L566" s="163"/>
      <c r="M566" s="163"/>
      <c r="N566" s="43" t="s">
        <v>154</v>
      </c>
      <c r="O566" s="59"/>
      <c r="P566" s="59"/>
      <c r="Q566" s="59"/>
      <c r="R566" s="59"/>
      <c r="S566" s="59"/>
      <c r="T566" s="59"/>
      <c r="U566" s="67"/>
      <c r="V566" s="68" t="str">
        <f t="shared" ca="1" si="16"/>
        <v/>
      </c>
      <c r="W566" s="87"/>
      <c r="X566" s="172"/>
      <c r="Y566" s="163"/>
      <c r="Z566" s="163"/>
    </row>
    <row r="567" spans="1:26" x14ac:dyDescent="0.35">
      <c r="A567" s="164"/>
      <c r="B567" s="167" t="str">
        <f t="shared" ca="1" si="17"/>
        <v/>
      </c>
      <c r="C567" s="162"/>
      <c r="D567" s="162"/>
      <c r="E567" s="162"/>
      <c r="F567" s="169"/>
      <c r="G567" s="169"/>
      <c r="H567" s="162"/>
      <c r="I567" s="162"/>
      <c r="J567" s="162"/>
      <c r="K567" s="162"/>
      <c r="L567" s="162"/>
      <c r="M567" s="162"/>
      <c r="N567" s="43" t="s">
        <v>153</v>
      </c>
      <c r="O567" s="59"/>
      <c r="P567" s="59"/>
      <c r="Q567" s="59"/>
      <c r="R567" s="59"/>
      <c r="S567" s="59"/>
      <c r="T567" s="59"/>
      <c r="U567" s="67"/>
      <c r="V567" s="68" t="str">
        <f t="shared" ca="1" si="16"/>
        <v/>
      </c>
      <c r="W567" s="87"/>
      <c r="X567" s="171"/>
      <c r="Y567" s="162"/>
      <c r="Z567" s="162"/>
    </row>
    <row r="568" spans="1:26" x14ac:dyDescent="0.35">
      <c r="A568" s="165"/>
      <c r="B568" s="168"/>
      <c r="C568" s="163"/>
      <c r="D568" s="163"/>
      <c r="E568" s="163"/>
      <c r="F568" s="170"/>
      <c r="G568" s="170"/>
      <c r="H568" s="163"/>
      <c r="I568" s="163"/>
      <c r="J568" s="163"/>
      <c r="K568" s="163"/>
      <c r="L568" s="163"/>
      <c r="M568" s="163"/>
      <c r="N568" s="43" t="s">
        <v>154</v>
      </c>
      <c r="O568" s="59"/>
      <c r="P568" s="59"/>
      <c r="Q568" s="59"/>
      <c r="R568" s="59"/>
      <c r="S568" s="59"/>
      <c r="T568" s="59"/>
      <c r="U568" s="67"/>
      <c r="V568" s="68" t="str">
        <f t="shared" ca="1" si="16"/>
        <v/>
      </c>
      <c r="W568" s="87"/>
      <c r="X568" s="172"/>
      <c r="Y568" s="163"/>
      <c r="Z568" s="163"/>
    </row>
    <row r="569" spans="1:26" x14ac:dyDescent="0.35">
      <c r="A569" s="164"/>
      <c r="B569" s="167" t="str">
        <f t="shared" ca="1" si="17"/>
        <v/>
      </c>
      <c r="C569" s="162"/>
      <c r="D569" s="162"/>
      <c r="E569" s="162"/>
      <c r="F569" s="169"/>
      <c r="G569" s="169"/>
      <c r="H569" s="162"/>
      <c r="I569" s="162"/>
      <c r="J569" s="162"/>
      <c r="K569" s="162"/>
      <c r="L569" s="162"/>
      <c r="M569" s="162"/>
      <c r="N569" s="43" t="s">
        <v>153</v>
      </c>
      <c r="O569" s="59"/>
      <c r="P569" s="59"/>
      <c r="Q569" s="59"/>
      <c r="R569" s="59"/>
      <c r="S569" s="59"/>
      <c r="T569" s="59"/>
      <c r="U569" s="67"/>
      <c r="V569" s="68" t="str">
        <f t="shared" ca="1" si="16"/>
        <v/>
      </c>
      <c r="W569" s="87"/>
      <c r="X569" s="171"/>
      <c r="Y569" s="162"/>
      <c r="Z569" s="162"/>
    </row>
    <row r="570" spans="1:26" x14ac:dyDescent="0.35">
      <c r="A570" s="165"/>
      <c r="B570" s="168"/>
      <c r="C570" s="163"/>
      <c r="D570" s="163"/>
      <c r="E570" s="163"/>
      <c r="F570" s="170"/>
      <c r="G570" s="170"/>
      <c r="H570" s="163"/>
      <c r="I570" s="163"/>
      <c r="J570" s="163"/>
      <c r="K570" s="163"/>
      <c r="L570" s="163"/>
      <c r="M570" s="163"/>
      <c r="N570" s="43" t="s">
        <v>154</v>
      </c>
      <c r="O570" s="59"/>
      <c r="P570" s="59"/>
      <c r="Q570" s="59"/>
      <c r="R570" s="59"/>
      <c r="S570" s="59"/>
      <c r="T570" s="59"/>
      <c r="U570" s="67"/>
      <c r="V570" s="68" t="str">
        <f t="shared" ca="1" si="16"/>
        <v/>
      </c>
      <c r="W570" s="87"/>
      <c r="X570" s="172"/>
      <c r="Y570" s="163"/>
      <c r="Z570" s="163"/>
    </row>
    <row r="571" spans="1:26" x14ac:dyDescent="0.35">
      <c r="A571" s="164"/>
      <c r="B571" s="167" t="str">
        <f t="shared" ca="1" si="17"/>
        <v/>
      </c>
      <c r="C571" s="162"/>
      <c r="D571" s="162"/>
      <c r="E571" s="162"/>
      <c r="F571" s="169"/>
      <c r="G571" s="169"/>
      <c r="H571" s="162"/>
      <c r="I571" s="162"/>
      <c r="J571" s="162"/>
      <c r="K571" s="162"/>
      <c r="L571" s="162"/>
      <c r="M571" s="162"/>
      <c r="N571" s="43" t="s">
        <v>153</v>
      </c>
      <c r="O571" s="59"/>
      <c r="P571" s="59"/>
      <c r="Q571" s="59"/>
      <c r="R571" s="59"/>
      <c r="S571" s="59"/>
      <c r="T571" s="59"/>
      <c r="U571" s="67"/>
      <c r="V571" s="68" t="str">
        <f t="shared" ca="1" si="16"/>
        <v/>
      </c>
      <c r="W571" s="87"/>
      <c r="X571" s="171"/>
      <c r="Y571" s="162"/>
      <c r="Z571" s="162"/>
    </row>
    <row r="572" spans="1:26" x14ac:dyDescent="0.35">
      <c r="A572" s="165"/>
      <c r="B572" s="168"/>
      <c r="C572" s="163"/>
      <c r="D572" s="163"/>
      <c r="E572" s="163"/>
      <c r="F572" s="170"/>
      <c r="G572" s="170"/>
      <c r="H572" s="163"/>
      <c r="I572" s="163"/>
      <c r="J572" s="163"/>
      <c r="K572" s="163"/>
      <c r="L572" s="163"/>
      <c r="M572" s="163"/>
      <c r="N572" s="43" t="s">
        <v>154</v>
      </c>
      <c r="O572" s="59"/>
      <c r="P572" s="59"/>
      <c r="Q572" s="59"/>
      <c r="R572" s="59"/>
      <c r="S572" s="59"/>
      <c r="T572" s="59"/>
      <c r="U572" s="67"/>
      <c r="V572" s="68" t="str">
        <f t="shared" ca="1" si="16"/>
        <v/>
      </c>
      <c r="W572" s="87"/>
      <c r="X572" s="172"/>
      <c r="Y572" s="163"/>
      <c r="Z572" s="163"/>
    </row>
    <row r="573" spans="1:26" x14ac:dyDescent="0.35">
      <c r="A573" s="164"/>
      <c r="B573" s="167" t="str">
        <f t="shared" ca="1" si="17"/>
        <v/>
      </c>
      <c r="C573" s="162"/>
      <c r="D573" s="162"/>
      <c r="E573" s="162"/>
      <c r="F573" s="169"/>
      <c r="G573" s="169"/>
      <c r="H573" s="162"/>
      <c r="I573" s="162"/>
      <c r="J573" s="162"/>
      <c r="K573" s="162"/>
      <c r="L573" s="162"/>
      <c r="M573" s="162"/>
      <c r="N573" s="43" t="s">
        <v>153</v>
      </c>
      <c r="O573" s="59"/>
      <c r="P573" s="59"/>
      <c r="Q573" s="59"/>
      <c r="R573" s="59"/>
      <c r="S573" s="59"/>
      <c r="T573" s="59"/>
      <c r="U573" s="67"/>
      <c r="V573" s="68" t="str">
        <f t="shared" ca="1" si="16"/>
        <v/>
      </c>
      <c r="W573" s="87"/>
      <c r="X573" s="171"/>
      <c r="Y573" s="162"/>
      <c r="Z573" s="162"/>
    </row>
    <row r="574" spans="1:26" x14ac:dyDescent="0.35">
      <c r="A574" s="165"/>
      <c r="B574" s="168"/>
      <c r="C574" s="163"/>
      <c r="D574" s="163"/>
      <c r="E574" s="163"/>
      <c r="F574" s="170"/>
      <c r="G574" s="170"/>
      <c r="H574" s="163"/>
      <c r="I574" s="163"/>
      <c r="J574" s="163"/>
      <c r="K574" s="163"/>
      <c r="L574" s="163"/>
      <c r="M574" s="163"/>
      <c r="N574" s="43" t="s">
        <v>154</v>
      </c>
      <c r="O574" s="59"/>
      <c r="P574" s="59"/>
      <c r="Q574" s="59"/>
      <c r="R574" s="59"/>
      <c r="S574" s="59"/>
      <c r="T574" s="59"/>
      <c r="U574" s="67"/>
      <c r="V574" s="68" t="str">
        <f t="shared" ca="1" si="16"/>
        <v/>
      </c>
      <c r="W574" s="87"/>
      <c r="X574" s="172"/>
      <c r="Y574" s="163"/>
      <c r="Z574" s="163"/>
    </row>
    <row r="575" spans="1:26" x14ac:dyDescent="0.35">
      <c r="A575" s="164"/>
      <c r="B575" s="167" t="str">
        <f t="shared" ca="1" si="17"/>
        <v/>
      </c>
      <c r="C575" s="162"/>
      <c r="D575" s="162"/>
      <c r="E575" s="162"/>
      <c r="F575" s="169"/>
      <c r="G575" s="169"/>
      <c r="H575" s="162"/>
      <c r="I575" s="162"/>
      <c r="J575" s="162"/>
      <c r="K575" s="162"/>
      <c r="L575" s="162"/>
      <c r="M575" s="162"/>
      <c r="N575" s="43" t="s">
        <v>153</v>
      </c>
      <c r="O575" s="59"/>
      <c r="P575" s="59"/>
      <c r="Q575" s="59"/>
      <c r="R575" s="59"/>
      <c r="S575" s="59"/>
      <c r="T575" s="59"/>
      <c r="U575" s="67"/>
      <c r="V575" s="68" t="str">
        <f t="shared" ca="1" si="16"/>
        <v/>
      </c>
      <c r="W575" s="87"/>
      <c r="X575" s="171"/>
      <c r="Y575" s="162"/>
      <c r="Z575" s="162"/>
    </row>
    <row r="576" spans="1:26" x14ac:dyDescent="0.35">
      <c r="A576" s="165"/>
      <c r="B576" s="168"/>
      <c r="C576" s="163"/>
      <c r="D576" s="163"/>
      <c r="E576" s="163"/>
      <c r="F576" s="170"/>
      <c r="G576" s="170"/>
      <c r="H576" s="163"/>
      <c r="I576" s="163"/>
      <c r="J576" s="163"/>
      <c r="K576" s="163"/>
      <c r="L576" s="163"/>
      <c r="M576" s="163"/>
      <c r="N576" s="43" t="s">
        <v>154</v>
      </c>
      <c r="O576" s="59"/>
      <c r="P576" s="59"/>
      <c r="Q576" s="59"/>
      <c r="R576" s="59"/>
      <c r="S576" s="59"/>
      <c r="T576" s="59"/>
      <c r="U576" s="67"/>
      <c r="V576" s="68" t="str">
        <f t="shared" ca="1" si="16"/>
        <v/>
      </c>
      <c r="W576" s="87"/>
      <c r="X576" s="172"/>
      <c r="Y576" s="163"/>
      <c r="Z576" s="163"/>
    </row>
    <row r="577" spans="1:26" x14ac:dyDescent="0.35">
      <c r="A577" s="164"/>
      <c r="B577" s="167" t="str">
        <f t="shared" ca="1" si="17"/>
        <v/>
      </c>
      <c r="C577" s="162"/>
      <c r="D577" s="162"/>
      <c r="E577" s="162"/>
      <c r="F577" s="169"/>
      <c r="G577" s="169"/>
      <c r="H577" s="162"/>
      <c r="I577" s="162"/>
      <c r="J577" s="162"/>
      <c r="K577" s="162"/>
      <c r="L577" s="162"/>
      <c r="M577" s="162"/>
      <c r="N577" s="43" t="s">
        <v>153</v>
      </c>
      <c r="O577" s="59"/>
      <c r="P577" s="59"/>
      <c r="Q577" s="59"/>
      <c r="R577" s="59"/>
      <c r="S577" s="59"/>
      <c r="T577" s="59"/>
      <c r="U577" s="67"/>
      <c r="V577" s="68" t="str">
        <f t="shared" ca="1" si="16"/>
        <v/>
      </c>
      <c r="W577" s="87"/>
      <c r="X577" s="171"/>
      <c r="Y577" s="162"/>
      <c r="Z577" s="162"/>
    </row>
    <row r="578" spans="1:26" x14ac:dyDescent="0.35">
      <c r="A578" s="165"/>
      <c r="B578" s="168"/>
      <c r="C578" s="163"/>
      <c r="D578" s="163"/>
      <c r="E578" s="163"/>
      <c r="F578" s="170"/>
      <c r="G578" s="170"/>
      <c r="H578" s="163"/>
      <c r="I578" s="163"/>
      <c r="J578" s="163"/>
      <c r="K578" s="163"/>
      <c r="L578" s="163"/>
      <c r="M578" s="163"/>
      <c r="N578" s="43" t="s">
        <v>154</v>
      </c>
      <c r="O578" s="59"/>
      <c r="P578" s="59"/>
      <c r="Q578" s="59"/>
      <c r="R578" s="59"/>
      <c r="S578" s="59"/>
      <c r="T578" s="59"/>
      <c r="U578" s="67"/>
      <c r="V578" s="68" t="str">
        <f t="shared" ca="1" si="16"/>
        <v/>
      </c>
      <c r="W578" s="87"/>
      <c r="X578" s="172"/>
      <c r="Y578" s="163"/>
      <c r="Z578" s="163"/>
    </row>
    <row r="579" spans="1:26" x14ac:dyDescent="0.35">
      <c r="A579" s="164"/>
      <c r="B579" s="167" t="str">
        <f t="shared" ca="1" si="17"/>
        <v/>
      </c>
      <c r="C579" s="162"/>
      <c r="D579" s="162"/>
      <c r="E579" s="162"/>
      <c r="F579" s="169"/>
      <c r="G579" s="169"/>
      <c r="H579" s="162"/>
      <c r="I579" s="162"/>
      <c r="J579" s="162"/>
      <c r="K579" s="162"/>
      <c r="L579" s="162"/>
      <c r="M579" s="162"/>
      <c r="N579" s="43" t="s">
        <v>153</v>
      </c>
      <c r="O579" s="59"/>
      <c r="P579" s="59"/>
      <c r="Q579" s="59"/>
      <c r="R579" s="59"/>
      <c r="S579" s="59"/>
      <c r="T579" s="59"/>
      <c r="U579" s="67"/>
      <c r="V579" s="68" t="str">
        <f t="shared" ref="V579:V642" ca="1" si="18">IF(U579="","",OFFSET(TFacColumn,MATCH(U579,TRefColumn,0)-1,0,1,1))</f>
        <v/>
      </c>
      <c r="W579" s="87"/>
      <c r="X579" s="171"/>
      <c r="Y579" s="162"/>
      <c r="Z579" s="162"/>
    </row>
    <row r="580" spans="1:26" x14ac:dyDescent="0.35">
      <c r="A580" s="165"/>
      <c r="B580" s="168"/>
      <c r="C580" s="163"/>
      <c r="D580" s="163"/>
      <c r="E580" s="163"/>
      <c r="F580" s="170"/>
      <c r="G580" s="170"/>
      <c r="H580" s="163"/>
      <c r="I580" s="163"/>
      <c r="J580" s="163"/>
      <c r="K580" s="163"/>
      <c r="L580" s="163"/>
      <c r="M580" s="163"/>
      <c r="N580" s="43" t="s">
        <v>154</v>
      </c>
      <c r="O580" s="59"/>
      <c r="P580" s="59"/>
      <c r="Q580" s="59"/>
      <c r="R580" s="59"/>
      <c r="S580" s="59"/>
      <c r="T580" s="59"/>
      <c r="U580" s="67"/>
      <c r="V580" s="68" t="str">
        <f t="shared" ca="1" si="18"/>
        <v/>
      </c>
      <c r="W580" s="87"/>
      <c r="X580" s="172"/>
      <c r="Y580" s="163"/>
      <c r="Z580" s="163"/>
    </row>
    <row r="581" spans="1:26" x14ac:dyDescent="0.35">
      <c r="A581" s="164"/>
      <c r="B581" s="167" t="str">
        <f t="shared" ref="B581:B643" ca="1" si="19">IF(A581="","",OFFSET(FacColumn,MATCH(A581,RefColumn,0)-1,0,1,1))</f>
        <v/>
      </c>
      <c r="C581" s="162"/>
      <c r="D581" s="162"/>
      <c r="E581" s="162"/>
      <c r="F581" s="169"/>
      <c r="G581" s="169"/>
      <c r="H581" s="162"/>
      <c r="I581" s="162"/>
      <c r="J581" s="162"/>
      <c r="K581" s="162"/>
      <c r="L581" s="162"/>
      <c r="M581" s="162"/>
      <c r="N581" s="43" t="s">
        <v>153</v>
      </c>
      <c r="O581" s="59"/>
      <c r="P581" s="59"/>
      <c r="Q581" s="59"/>
      <c r="R581" s="59"/>
      <c r="S581" s="59"/>
      <c r="T581" s="59"/>
      <c r="U581" s="67"/>
      <c r="V581" s="68" t="str">
        <f t="shared" ca="1" si="18"/>
        <v/>
      </c>
      <c r="W581" s="87"/>
      <c r="X581" s="171"/>
      <c r="Y581" s="162"/>
      <c r="Z581" s="162"/>
    </row>
    <row r="582" spans="1:26" x14ac:dyDescent="0.35">
      <c r="A582" s="165"/>
      <c r="B582" s="168"/>
      <c r="C582" s="163"/>
      <c r="D582" s="163"/>
      <c r="E582" s="163"/>
      <c r="F582" s="170"/>
      <c r="G582" s="170"/>
      <c r="H582" s="163"/>
      <c r="I582" s="163"/>
      <c r="J582" s="163"/>
      <c r="K582" s="163"/>
      <c r="L582" s="163"/>
      <c r="M582" s="163"/>
      <c r="N582" s="43" t="s">
        <v>154</v>
      </c>
      <c r="O582" s="59"/>
      <c r="P582" s="59"/>
      <c r="Q582" s="59"/>
      <c r="R582" s="59"/>
      <c r="S582" s="59"/>
      <c r="T582" s="59"/>
      <c r="U582" s="67"/>
      <c r="V582" s="68" t="str">
        <f t="shared" ca="1" si="18"/>
        <v/>
      </c>
      <c r="W582" s="87"/>
      <c r="X582" s="172"/>
      <c r="Y582" s="163"/>
      <c r="Z582" s="163"/>
    </row>
    <row r="583" spans="1:26" x14ac:dyDescent="0.35">
      <c r="A583" s="164"/>
      <c r="B583" s="167" t="str">
        <f t="shared" ca="1" si="19"/>
        <v/>
      </c>
      <c r="C583" s="162"/>
      <c r="D583" s="162"/>
      <c r="E583" s="162"/>
      <c r="F583" s="169"/>
      <c r="G583" s="169"/>
      <c r="H583" s="162"/>
      <c r="I583" s="162"/>
      <c r="J583" s="162"/>
      <c r="K583" s="162"/>
      <c r="L583" s="162"/>
      <c r="M583" s="162"/>
      <c r="N583" s="43" t="s">
        <v>153</v>
      </c>
      <c r="O583" s="59"/>
      <c r="P583" s="59"/>
      <c r="Q583" s="59"/>
      <c r="R583" s="59"/>
      <c r="S583" s="59"/>
      <c r="T583" s="59"/>
      <c r="U583" s="67"/>
      <c r="V583" s="68" t="str">
        <f t="shared" ca="1" si="18"/>
        <v/>
      </c>
      <c r="W583" s="87"/>
      <c r="X583" s="171"/>
      <c r="Y583" s="162"/>
      <c r="Z583" s="162"/>
    </row>
    <row r="584" spans="1:26" x14ac:dyDescent="0.35">
      <c r="A584" s="165"/>
      <c r="B584" s="168"/>
      <c r="C584" s="163"/>
      <c r="D584" s="163"/>
      <c r="E584" s="163"/>
      <c r="F584" s="170"/>
      <c r="G584" s="170"/>
      <c r="H584" s="163"/>
      <c r="I584" s="163"/>
      <c r="J584" s="163"/>
      <c r="K584" s="163"/>
      <c r="L584" s="163"/>
      <c r="M584" s="163"/>
      <c r="N584" s="43" t="s">
        <v>154</v>
      </c>
      <c r="O584" s="59"/>
      <c r="P584" s="59"/>
      <c r="Q584" s="59"/>
      <c r="R584" s="59"/>
      <c r="S584" s="59"/>
      <c r="T584" s="59"/>
      <c r="U584" s="67"/>
      <c r="V584" s="68" t="str">
        <f t="shared" ca="1" si="18"/>
        <v/>
      </c>
      <c r="W584" s="87"/>
      <c r="X584" s="172"/>
      <c r="Y584" s="163"/>
      <c r="Z584" s="163"/>
    </row>
    <row r="585" spans="1:26" x14ac:dyDescent="0.35">
      <c r="A585" s="164"/>
      <c r="B585" s="167" t="str">
        <f t="shared" ca="1" si="19"/>
        <v/>
      </c>
      <c r="C585" s="162"/>
      <c r="D585" s="162"/>
      <c r="E585" s="162"/>
      <c r="F585" s="169"/>
      <c r="G585" s="169"/>
      <c r="H585" s="162"/>
      <c r="I585" s="162"/>
      <c r="J585" s="162"/>
      <c r="K585" s="162"/>
      <c r="L585" s="162"/>
      <c r="M585" s="162"/>
      <c r="N585" s="43" t="s">
        <v>153</v>
      </c>
      <c r="O585" s="59"/>
      <c r="P585" s="59"/>
      <c r="Q585" s="59"/>
      <c r="R585" s="59"/>
      <c r="S585" s="59"/>
      <c r="T585" s="59"/>
      <c r="U585" s="67"/>
      <c r="V585" s="68" t="str">
        <f t="shared" ca="1" si="18"/>
        <v/>
      </c>
      <c r="W585" s="87"/>
      <c r="X585" s="171"/>
      <c r="Y585" s="162"/>
      <c r="Z585" s="162"/>
    </row>
    <row r="586" spans="1:26" x14ac:dyDescent="0.35">
      <c r="A586" s="165"/>
      <c r="B586" s="168"/>
      <c r="C586" s="163"/>
      <c r="D586" s="163"/>
      <c r="E586" s="163"/>
      <c r="F586" s="170"/>
      <c r="G586" s="170"/>
      <c r="H586" s="163"/>
      <c r="I586" s="163"/>
      <c r="J586" s="163"/>
      <c r="K586" s="163"/>
      <c r="L586" s="163"/>
      <c r="M586" s="163"/>
      <c r="N586" s="43" t="s">
        <v>154</v>
      </c>
      <c r="O586" s="59"/>
      <c r="P586" s="59"/>
      <c r="Q586" s="59"/>
      <c r="R586" s="59"/>
      <c r="S586" s="59"/>
      <c r="T586" s="59"/>
      <c r="U586" s="67"/>
      <c r="V586" s="68" t="str">
        <f t="shared" ca="1" si="18"/>
        <v/>
      </c>
      <c r="W586" s="87"/>
      <c r="X586" s="172"/>
      <c r="Y586" s="163"/>
      <c r="Z586" s="163"/>
    </row>
    <row r="587" spans="1:26" x14ac:dyDescent="0.35">
      <c r="A587" s="164"/>
      <c r="B587" s="167" t="str">
        <f t="shared" ca="1" si="19"/>
        <v/>
      </c>
      <c r="C587" s="162"/>
      <c r="D587" s="162"/>
      <c r="E587" s="162"/>
      <c r="F587" s="169"/>
      <c r="G587" s="169"/>
      <c r="H587" s="162"/>
      <c r="I587" s="162"/>
      <c r="J587" s="162"/>
      <c r="K587" s="162"/>
      <c r="L587" s="162"/>
      <c r="M587" s="162"/>
      <c r="N587" s="43" t="s">
        <v>153</v>
      </c>
      <c r="O587" s="59"/>
      <c r="P587" s="59"/>
      <c r="Q587" s="59"/>
      <c r="R587" s="59"/>
      <c r="S587" s="59"/>
      <c r="T587" s="59"/>
      <c r="U587" s="67"/>
      <c r="V587" s="68" t="str">
        <f t="shared" ca="1" si="18"/>
        <v/>
      </c>
      <c r="W587" s="87"/>
      <c r="X587" s="171"/>
      <c r="Y587" s="162"/>
      <c r="Z587" s="162"/>
    </row>
    <row r="588" spans="1:26" x14ac:dyDescent="0.35">
      <c r="A588" s="165"/>
      <c r="B588" s="168"/>
      <c r="C588" s="163"/>
      <c r="D588" s="163"/>
      <c r="E588" s="163"/>
      <c r="F588" s="170"/>
      <c r="G588" s="170"/>
      <c r="H588" s="163"/>
      <c r="I588" s="163"/>
      <c r="J588" s="163"/>
      <c r="K588" s="163"/>
      <c r="L588" s="163"/>
      <c r="M588" s="163"/>
      <c r="N588" s="43" t="s">
        <v>154</v>
      </c>
      <c r="O588" s="59"/>
      <c r="P588" s="59"/>
      <c r="Q588" s="59"/>
      <c r="R588" s="59"/>
      <c r="S588" s="59"/>
      <c r="T588" s="59"/>
      <c r="U588" s="67"/>
      <c r="V588" s="68" t="str">
        <f t="shared" ca="1" si="18"/>
        <v/>
      </c>
      <c r="W588" s="87"/>
      <c r="X588" s="172"/>
      <c r="Y588" s="163"/>
      <c r="Z588" s="163"/>
    </row>
    <row r="589" spans="1:26" x14ac:dyDescent="0.35">
      <c r="A589" s="164"/>
      <c r="B589" s="167" t="str">
        <f t="shared" ca="1" si="19"/>
        <v/>
      </c>
      <c r="C589" s="162"/>
      <c r="D589" s="162"/>
      <c r="E589" s="162"/>
      <c r="F589" s="169"/>
      <c r="G589" s="169"/>
      <c r="H589" s="162"/>
      <c r="I589" s="162"/>
      <c r="J589" s="162"/>
      <c r="K589" s="162"/>
      <c r="L589" s="162"/>
      <c r="M589" s="162"/>
      <c r="N589" s="43" t="s">
        <v>153</v>
      </c>
      <c r="O589" s="59"/>
      <c r="P589" s="59"/>
      <c r="Q589" s="59"/>
      <c r="R589" s="59"/>
      <c r="S589" s="59"/>
      <c r="T589" s="59"/>
      <c r="U589" s="67"/>
      <c r="V589" s="68" t="str">
        <f t="shared" ca="1" si="18"/>
        <v/>
      </c>
      <c r="W589" s="87"/>
      <c r="X589" s="171"/>
      <c r="Y589" s="162"/>
      <c r="Z589" s="162"/>
    </row>
    <row r="590" spans="1:26" x14ac:dyDescent="0.35">
      <c r="A590" s="165"/>
      <c r="B590" s="168"/>
      <c r="C590" s="163"/>
      <c r="D590" s="163"/>
      <c r="E590" s="163"/>
      <c r="F590" s="170"/>
      <c r="G590" s="170"/>
      <c r="H590" s="163"/>
      <c r="I590" s="163"/>
      <c r="J590" s="163"/>
      <c r="K590" s="163"/>
      <c r="L590" s="163"/>
      <c r="M590" s="163"/>
      <c r="N590" s="43" t="s">
        <v>154</v>
      </c>
      <c r="O590" s="59"/>
      <c r="P590" s="59"/>
      <c r="Q590" s="59"/>
      <c r="R590" s="59"/>
      <c r="S590" s="59"/>
      <c r="T590" s="59"/>
      <c r="U590" s="67"/>
      <c r="V590" s="68" t="str">
        <f t="shared" ca="1" si="18"/>
        <v/>
      </c>
      <c r="W590" s="87"/>
      <c r="X590" s="172"/>
      <c r="Y590" s="163"/>
      <c r="Z590" s="163"/>
    </row>
    <row r="591" spans="1:26" x14ac:dyDescent="0.35">
      <c r="A591" s="164"/>
      <c r="B591" s="167" t="str">
        <f t="shared" ca="1" si="19"/>
        <v/>
      </c>
      <c r="C591" s="162"/>
      <c r="D591" s="162"/>
      <c r="E591" s="162"/>
      <c r="F591" s="169"/>
      <c r="G591" s="169"/>
      <c r="H591" s="162"/>
      <c r="I591" s="162"/>
      <c r="J591" s="162"/>
      <c r="K591" s="162"/>
      <c r="L591" s="162"/>
      <c r="M591" s="162"/>
      <c r="N591" s="43" t="s">
        <v>153</v>
      </c>
      <c r="O591" s="59"/>
      <c r="P591" s="59"/>
      <c r="Q591" s="59"/>
      <c r="R591" s="59"/>
      <c r="S591" s="59"/>
      <c r="T591" s="59"/>
      <c r="U591" s="67"/>
      <c r="V591" s="68" t="str">
        <f t="shared" ca="1" si="18"/>
        <v/>
      </c>
      <c r="W591" s="87"/>
      <c r="X591" s="171"/>
      <c r="Y591" s="162"/>
      <c r="Z591" s="162"/>
    </row>
    <row r="592" spans="1:26" x14ac:dyDescent="0.35">
      <c r="A592" s="165"/>
      <c r="B592" s="168"/>
      <c r="C592" s="163"/>
      <c r="D592" s="163"/>
      <c r="E592" s="163"/>
      <c r="F592" s="170"/>
      <c r="G592" s="170"/>
      <c r="H592" s="163"/>
      <c r="I592" s="163"/>
      <c r="J592" s="163"/>
      <c r="K592" s="163"/>
      <c r="L592" s="163"/>
      <c r="M592" s="163"/>
      <c r="N592" s="43" t="s">
        <v>154</v>
      </c>
      <c r="O592" s="59"/>
      <c r="P592" s="59"/>
      <c r="Q592" s="59"/>
      <c r="R592" s="59"/>
      <c r="S592" s="59"/>
      <c r="T592" s="59"/>
      <c r="U592" s="67"/>
      <c r="V592" s="68" t="str">
        <f t="shared" ca="1" si="18"/>
        <v/>
      </c>
      <c r="W592" s="87"/>
      <c r="X592" s="172"/>
      <c r="Y592" s="163"/>
      <c r="Z592" s="163"/>
    </row>
    <row r="593" spans="1:26" x14ac:dyDescent="0.35">
      <c r="A593" s="164"/>
      <c r="B593" s="167" t="str">
        <f t="shared" ca="1" si="19"/>
        <v/>
      </c>
      <c r="C593" s="162"/>
      <c r="D593" s="162"/>
      <c r="E593" s="162"/>
      <c r="F593" s="169"/>
      <c r="G593" s="169"/>
      <c r="H593" s="162"/>
      <c r="I593" s="162"/>
      <c r="J593" s="162"/>
      <c r="K593" s="162"/>
      <c r="L593" s="162"/>
      <c r="M593" s="162"/>
      <c r="N593" s="43" t="s">
        <v>153</v>
      </c>
      <c r="O593" s="59"/>
      <c r="P593" s="59"/>
      <c r="Q593" s="59"/>
      <c r="R593" s="59"/>
      <c r="S593" s="59"/>
      <c r="T593" s="59"/>
      <c r="U593" s="67"/>
      <c r="V593" s="68" t="str">
        <f t="shared" ca="1" si="18"/>
        <v/>
      </c>
      <c r="W593" s="87"/>
      <c r="X593" s="171"/>
      <c r="Y593" s="162"/>
      <c r="Z593" s="162"/>
    </row>
    <row r="594" spans="1:26" x14ac:dyDescent="0.35">
      <c r="A594" s="165"/>
      <c r="B594" s="168"/>
      <c r="C594" s="163"/>
      <c r="D594" s="163"/>
      <c r="E594" s="163"/>
      <c r="F594" s="170"/>
      <c r="G594" s="170"/>
      <c r="H594" s="163"/>
      <c r="I594" s="163"/>
      <c r="J594" s="163"/>
      <c r="K594" s="163"/>
      <c r="L594" s="163"/>
      <c r="M594" s="163"/>
      <c r="N594" s="43" t="s">
        <v>154</v>
      </c>
      <c r="O594" s="59"/>
      <c r="P594" s="59"/>
      <c r="Q594" s="59"/>
      <c r="R594" s="59"/>
      <c r="S594" s="59"/>
      <c r="T594" s="59"/>
      <c r="U594" s="67"/>
      <c r="V594" s="68" t="str">
        <f t="shared" ca="1" si="18"/>
        <v/>
      </c>
      <c r="W594" s="87"/>
      <c r="X594" s="172"/>
      <c r="Y594" s="163"/>
      <c r="Z594" s="163"/>
    </row>
    <row r="595" spans="1:26" x14ac:dyDescent="0.35">
      <c r="A595" s="164"/>
      <c r="B595" s="167" t="str">
        <f t="shared" ca="1" si="19"/>
        <v/>
      </c>
      <c r="C595" s="162"/>
      <c r="D595" s="162"/>
      <c r="E595" s="162"/>
      <c r="F595" s="169"/>
      <c r="G595" s="169"/>
      <c r="H595" s="162"/>
      <c r="I595" s="162"/>
      <c r="J595" s="162"/>
      <c r="K595" s="162"/>
      <c r="L595" s="162"/>
      <c r="M595" s="162"/>
      <c r="N595" s="43" t="s">
        <v>153</v>
      </c>
      <c r="O595" s="59"/>
      <c r="P595" s="59"/>
      <c r="Q595" s="59"/>
      <c r="R595" s="59"/>
      <c r="S595" s="59"/>
      <c r="T595" s="59"/>
      <c r="U595" s="67"/>
      <c r="V595" s="68" t="str">
        <f t="shared" ca="1" si="18"/>
        <v/>
      </c>
      <c r="W595" s="87"/>
      <c r="X595" s="171"/>
      <c r="Y595" s="162"/>
      <c r="Z595" s="162"/>
    </row>
    <row r="596" spans="1:26" x14ac:dyDescent="0.35">
      <c r="A596" s="165"/>
      <c r="B596" s="168"/>
      <c r="C596" s="163"/>
      <c r="D596" s="163"/>
      <c r="E596" s="163"/>
      <c r="F596" s="170"/>
      <c r="G596" s="170"/>
      <c r="H596" s="163"/>
      <c r="I596" s="163"/>
      <c r="J596" s="163"/>
      <c r="K596" s="163"/>
      <c r="L596" s="163"/>
      <c r="M596" s="163"/>
      <c r="N596" s="43" t="s">
        <v>154</v>
      </c>
      <c r="O596" s="59"/>
      <c r="P596" s="59"/>
      <c r="Q596" s="59"/>
      <c r="R596" s="59"/>
      <c r="S596" s="59"/>
      <c r="T596" s="59"/>
      <c r="U596" s="67"/>
      <c r="V596" s="68" t="str">
        <f t="shared" ca="1" si="18"/>
        <v/>
      </c>
      <c r="W596" s="87"/>
      <c r="X596" s="172"/>
      <c r="Y596" s="163"/>
      <c r="Z596" s="163"/>
    </row>
    <row r="597" spans="1:26" x14ac:dyDescent="0.35">
      <c r="A597" s="164"/>
      <c r="B597" s="167" t="str">
        <f t="shared" ca="1" si="19"/>
        <v/>
      </c>
      <c r="C597" s="162"/>
      <c r="D597" s="162"/>
      <c r="E597" s="162"/>
      <c r="F597" s="169"/>
      <c r="G597" s="169"/>
      <c r="H597" s="162"/>
      <c r="I597" s="162"/>
      <c r="J597" s="162"/>
      <c r="K597" s="162"/>
      <c r="L597" s="162"/>
      <c r="M597" s="162"/>
      <c r="N597" s="43" t="s">
        <v>153</v>
      </c>
      <c r="O597" s="59"/>
      <c r="P597" s="59"/>
      <c r="Q597" s="59"/>
      <c r="R597" s="59"/>
      <c r="S597" s="59"/>
      <c r="T597" s="59"/>
      <c r="U597" s="67"/>
      <c r="V597" s="68" t="str">
        <f t="shared" ca="1" si="18"/>
        <v/>
      </c>
      <c r="W597" s="87"/>
      <c r="X597" s="171"/>
      <c r="Y597" s="162"/>
      <c r="Z597" s="162"/>
    </row>
    <row r="598" spans="1:26" x14ac:dyDescent="0.35">
      <c r="A598" s="165"/>
      <c r="B598" s="168"/>
      <c r="C598" s="163"/>
      <c r="D598" s="163"/>
      <c r="E598" s="163"/>
      <c r="F598" s="170"/>
      <c r="G598" s="170"/>
      <c r="H598" s="163"/>
      <c r="I598" s="163"/>
      <c r="J598" s="163"/>
      <c r="K598" s="163"/>
      <c r="L598" s="163"/>
      <c r="M598" s="163"/>
      <c r="N598" s="43" t="s">
        <v>154</v>
      </c>
      <c r="O598" s="59"/>
      <c r="P598" s="59"/>
      <c r="Q598" s="59"/>
      <c r="R598" s="59"/>
      <c r="S598" s="59"/>
      <c r="T598" s="59"/>
      <c r="U598" s="67"/>
      <c r="V598" s="68" t="str">
        <f t="shared" ca="1" si="18"/>
        <v/>
      </c>
      <c r="W598" s="87"/>
      <c r="X598" s="172"/>
      <c r="Y598" s="163"/>
      <c r="Z598" s="163"/>
    </row>
    <row r="599" spans="1:26" x14ac:dyDescent="0.35">
      <c r="A599" s="164"/>
      <c r="B599" s="167" t="str">
        <f t="shared" ca="1" si="19"/>
        <v/>
      </c>
      <c r="C599" s="162"/>
      <c r="D599" s="162"/>
      <c r="E599" s="162"/>
      <c r="F599" s="169"/>
      <c r="G599" s="169"/>
      <c r="H599" s="162"/>
      <c r="I599" s="162"/>
      <c r="J599" s="162"/>
      <c r="K599" s="162"/>
      <c r="L599" s="162"/>
      <c r="M599" s="162"/>
      <c r="N599" s="43" t="s">
        <v>153</v>
      </c>
      <c r="O599" s="59"/>
      <c r="P599" s="59"/>
      <c r="Q599" s="59"/>
      <c r="R599" s="59"/>
      <c r="S599" s="59"/>
      <c r="T599" s="59"/>
      <c r="U599" s="67"/>
      <c r="V599" s="68" t="str">
        <f t="shared" ca="1" si="18"/>
        <v/>
      </c>
      <c r="W599" s="87"/>
      <c r="X599" s="171"/>
      <c r="Y599" s="162"/>
      <c r="Z599" s="162"/>
    </row>
    <row r="600" spans="1:26" x14ac:dyDescent="0.35">
      <c r="A600" s="165"/>
      <c r="B600" s="168"/>
      <c r="C600" s="163"/>
      <c r="D600" s="163"/>
      <c r="E600" s="163"/>
      <c r="F600" s="170"/>
      <c r="G600" s="170"/>
      <c r="H600" s="163"/>
      <c r="I600" s="163"/>
      <c r="J600" s="163"/>
      <c r="K600" s="163"/>
      <c r="L600" s="163"/>
      <c r="M600" s="163"/>
      <c r="N600" s="43" t="s">
        <v>154</v>
      </c>
      <c r="O600" s="59"/>
      <c r="P600" s="59"/>
      <c r="Q600" s="59"/>
      <c r="R600" s="59"/>
      <c r="S600" s="59"/>
      <c r="T600" s="59"/>
      <c r="U600" s="67"/>
      <c r="V600" s="68" t="str">
        <f t="shared" ca="1" si="18"/>
        <v/>
      </c>
      <c r="W600" s="87"/>
      <c r="X600" s="172"/>
      <c r="Y600" s="163"/>
      <c r="Z600" s="163"/>
    </row>
    <row r="601" spans="1:26" x14ac:dyDescent="0.35">
      <c r="A601" s="164"/>
      <c r="B601" s="167" t="str">
        <f t="shared" ca="1" si="19"/>
        <v/>
      </c>
      <c r="C601" s="162"/>
      <c r="D601" s="162"/>
      <c r="E601" s="162"/>
      <c r="F601" s="169"/>
      <c r="G601" s="169"/>
      <c r="H601" s="162"/>
      <c r="I601" s="162"/>
      <c r="J601" s="162"/>
      <c r="K601" s="162"/>
      <c r="L601" s="162"/>
      <c r="M601" s="162"/>
      <c r="N601" s="43" t="s">
        <v>153</v>
      </c>
      <c r="O601" s="59"/>
      <c r="P601" s="59"/>
      <c r="Q601" s="59"/>
      <c r="R601" s="59"/>
      <c r="S601" s="59"/>
      <c r="T601" s="59"/>
      <c r="U601" s="67"/>
      <c r="V601" s="68" t="str">
        <f t="shared" ca="1" si="18"/>
        <v/>
      </c>
      <c r="W601" s="87"/>
      <c r="X601" s="171"/>
      <c r="Y601" s="162"/>
      <c r="Z601" s="162"/>
    </row>
    <row r="602" spans="1:26" x14ac:dyDescent="0.35">
      <c r="A602" s="165"/>
      <c r="B602" s="168"/>
      <c r="C602" s="163"/>
      <c r="D602" s="163"/>
      <c r="E602" s="163"/>
      <c r="F602" s="170"/>
      <c r="G602" s="170"/>
      <c r="H602" s="163"/>
      <c r="I602" s="163"/>
      <c r="J602" s="163"/>
      <c r="K602" s="163"/>
      <c r="L602" s="163"/>
      <c r="M602" s="163"/>
      <c r="N602" s="43" t="s">
        <v>154</v>
      </c>
      <c r="O602" s="59"/>
      <c r="P602" s="59"/>
      <c r="Q602" s="59"/>
      <c r="R602" s="59"/>
      <c r="S602" s="59"/>
      <c r="T602" s="59"/>
      <c r="U602" s="67"/>
      <c r="V602" s="68" t="str">
        <f t="shared" ca="1" si="18"/>
        <v/>
      </c>
      <c r="W602" s="87"/>
      <c r="X602" s="172"/>
      <c r="Y602" s="163"/>
      <c r="Z602" s="163"/>
    </row>
    <row r="603" spans="1:26" x14ac:dyDescent="0.35">
      <c r="A603" s="164"/>
      <c r="B603" s="167" t="str">
        <f t="shared" ca="1" si="19"/>
        <v/>
      </c>
      <c r="C603" s="162"/>
      <c r="D603" s="162"/>
      <c r="E603" s="162"/>
      <c r="F603" s="169"/>
      <c r="G603" s="169"/>
      <c r="H603" s="162"/>
      <c r="I603" s="162"/>
      <c r="J603" s="162"/>
      <c r="K603" s="162"/>
      <c r="L603" s="162"/>
      <c r="M603" s="162"/>
      <c r="N603" s="43" t="s">
        <v>153</v>
      </c>
      <c r="O603" s="59"/>
      <c r="P603" s="59"/>
      <c r="Q603" s="59"/>
      <c r="R603" s="59"/>
      <c r="S603" s="59"/>
      <c r="T603" s="59"/>
      <c r="U603" s="67"/>
      <c r="V603" s="68" t="str">
        <f t="shared" ca="1" si="18"/>
        <v/>
      </c>
      <c r="W603" s="87"/>
      <c r="X603" s="171"/>
      <c r="Y603" s="162"/>
      <c r="Z603" s="162"/>
    </row>
    <row r="604" spans="1:26" x14ac:dyDescent="0.35">
      <c r="A604" s="165"/>
      <c r="B604" s="168"/>
      <c r="C604" s="163"/>
      <c r="D604" s="163"/>
      <c r="E604" s="163"/>
      <c r="F604" s="170"/>
      <c r="G604" s="170"/>
      <c r="H604" s="163"/>
      <c r="I604" s="163"/>
      <c r="J604" s="163"/>
      <c r="K604" s="163"/>
      <c r="L604" s="163"/>
      <c r="M604" s="163"/>
      <c r="N604" s="43" t="s">
        <v>154</v>
      </c>
      <c r="O604" s="59"/>
      <c r="P604" s="59"/>
      <c r="Q604" s="59"/>
      <c r="R604" s="59"/>
      <c r="S604" s="59"/>
      <c r="T604" s="59"/>
      <c r="U604" s="67"/>
      <c r="V604" s="68" t="str">
        <f t="shared" ca="1" si="18"/>
        <v/>
      </c>
      <c r="W604" s="87"/>
      <c r="X604" s="172"/>
      <c r="Y604" s="163"/>
      <c r="Z604" s="163"/>
    </row>
    <row r="605" spans="1:26" x14ac:dyDescent="0.35">
      <c r="A605" s="164"/>
      <c r="B605" s="167" t="str">
        <f t="shared" ca="1" si="19"/>
        <v/>
      </c>
      <c r="C605" s="162"/>
      <c r="D605" s="162"/>
      <c r="E605" s="162"/>
      <c r="F605" s="169"/>
      <c r="G605" s="169"/>
      <c r="H605" s="162"/>
      <c r="I605" s="162"/>
      <c r="J605" s="162"/>
      <c r="K605" s="162"/>
      <c r="L605" s="162"/>
      <c r="M605" s="162"/>
      <c r="N605" s="43" t="s">
        <v>153</v>
      </c>
      <c r="O605" s="59"/>
      <c r="P605" s="59"/>
      <c r="Q605" s="59"/>
      <c r="R605" s="59"/>
      <c r="S605" s="59"/>
      <c r="T605" s="59"/>
      <c r="U605" s="67"/>
      <c r="V605" s="68" t="str">
        <f t="shared" ca="1" si="18"/>
        <v/>
      </c>
      <c r="W605" s="87"/>
      <c r="X605" s="171"/>
      <c r="Y605" s="162"/>
      <c r="Z605" s="162"/>
    </row>
    <row r="606" spans="1:26" x14ac:dyDescent="0.35">
      <c r="A606" s="165"/>
      <c r="B606" s="168"/>
      <c r="C606" s="163"/>
      <c r="D606" s="163"/>
      <c r="E606" s="163"/>
      <c r="F606" s="170"/>
      <c r="G606" s="170"/>
      <c r="H606" s="163"/>
      <c r="I606" s="163"/>
      <c r="J606" s="163"/>
      <c r="K606" s="163"/>
      <c r="L606" s="163"/>
      <c r="M606" s="163"/>
      <c r="N606" s="43" t="s">
        <v>154</v>
      </c>
      <c r="O606" s="59"/>
      <c r="P606" s="59"/>
      <c r="Q606" s="59"/>
      <c r="R606" s="59"/>
      <c r="S606" s="59"/>
      <c r="T606" s="59"/>
      <c r="U606" s="67"/>
      <c r="V606" s="68" t="str">
        <f t="shared" ca="1" si="18"/>
        <v/>
      </c>
      <c r="W606" s="87"/>
      <c r="X606" s="172"/>
      <c r="Y606" s="163"/>
      <c r="Z606" s="163"/>
    </row>
    <row r="607" spans="1:26" x14ac:dyDescent="0.35">
      <c r="A607" s="164"/>
      <c r="B607" s="167" t="str">
        <f t="shared" ca="1" si="19"/>
        <v/>
      </c>
      <c r="C607" s="162"/>
      <c r="D607" s="162"/>
      <c r="E607" s="162"/>
      <c r="F607" s="169"/>
      <c r="G607" s="169"/>
      <c r="H607" s="162"/>
      <c r="I607" s="162"/>
      <c r="J607" s="162"/>
      <c r="K607" s="162"/>
      <c r="L607" s="162"/>
      <c r="M607" s="162"/>
      <c r="N607" s="43" t="s">
        <v>153</v>
      </c>
      <c r="O607" s="59"/>
      <c r="P607" s="59"/>
      <c r="Q607" s="59"/>
      <c r="R607" s="59"/>
      <c r="S607" s="59"/>
      <c r="T607" s="59"/>
      <c r="U607" s="67"/>
      <c r="V607" s="68" t="str">
        <f t="shared" ca="1" si="18"/>
        <v/>
      </c>
      <c r="W607" s="87"/>
      <c r="X607" s="171"/>
      <c r="Y607" s="162"/>
      <c r="Z607" s="162"/>
    </row>
    <row r="608" spans="1:26" x14ac:dyDescent="0.35">
      <c r="A608" s="165"/>
      <c r="B608" s="168"/>
      <c r="C608" s="163"/>
      <c r="D608" s="163"/>
      <c r="E608" s="163"/>
      <c r="F608" s="170"/>
      <c r="G608" s="170"/>
      <c r="H608" s="163"/>
      <c r="I608" s="163"/>
      <c r="J608" s="163"/>
      <c r="K608" s="163"/>
      <c r="L608" s="163"/>
      <c r="M608" s="163"/>
      <c r="N608" s="43" t="s">
        <v>154</v>
      </c>
      <c r="O608" s="59"/>
      <c r="P608" s="59"/>
      <c r="Q608" s="59"/>
      <c r="R608" s="59"/>
      <c r="S608" s="59"/>
      <c r="T608" s="59"/>
      <c r="U608" s="67"/>
      <c r="V608" s="68" t="str">
        <f t="shared" ca="1" si="18"/>
        <v/>
      </c>
      <c r="W608" s="87"/>
      <c r="X608" s="172"/>
      <c r="Y608" s="163"/>
      <c r="Z608" s="163"/>
    </row>
    <row r="609" spans="1:26" x14ac:dyDescent="0.35">
      <c r="A609" s="164"/>
      <c r="B609" s="167" t="str">
        <f t="shared" ca="1" si="19"/>
        <v/>
      </c>
      <c r="C609" s="162"/>
      <c r="D609" s="162"/>
      <c r="E609" s="162"/>
      <c r="F609" s="169"/>
      <c r="G609" s="169"/>
      <c r="H609" s="162"/>
      <c r="I609" s="162"/>
      <c r="J609" s="162"/>
      <c r="K609" s="162"/>
      <c r="L609" s="162"/>
      <c r="M609" s="162"/>
      <c r="N609" s="43" t="s">
        <v>153</v>
      </c>
      <c r="O609" s="59"/>
      <c r="P609" s="59"/>
      <c r="Q609" s="59"/>
      <c r="R609" s="59"/>
      <c r="S609" s="59"/>
      <c r="T609" s="59"/>
      <c r="U609" s="67"/>
      <c r="V609" s="68" t="str">
        <f t="shared" ca="1" si="18"/>
        <v/>
      </c>
      <c r="W609" s="87"/>
      <c r="X609" s="171"/>
      <c r="Y609" s="162"/>
      <c r="Z609" s="162"/>
    </row>
    <row r="610" spans="1:26" x14ac:dyDescent="0.35">
      <c r="A610" s="165"/>
      <c r="B610" s="168"/>
      <c r="C610" s="163"/>
      <c r="D610" s="163"/>
      <c r="E610" s="163"/>
      <c r="F610" s="170"/>
      <c r="G610" s="170"/>
      <c r="H610" s="163"/>
      <c r="I610" s="163"/>
      <c r="J610" s="163"/>
      <c r="K610" s="163"/>
      <c r="L610" s="163"/>
      <c r="M610" s="163"/>
      <c r="N610" s="43" t="s">
        <v>154</v>
      </c>
      <c r="O610" s="59"/>
      <c r="P610" s="59"/>
      <c r="Q610" s="59"/>
      <c r="R610" s="59"/>
      <c r="S610" s="59"/>
      <c r="T610" s="59"/>
      <c r="U610" s="67"/>
      <c r="V610" s="68" t="str">
        <f t="shared" ca="1" si="18"/>
        <v/>
      </c>
      <c r="W610" s="87"/>
      <c r="X610" s="172"/>
      <c r="Y610" s="163"/>
      <c r="Z610" s="163"/>
    </row>
    <row r="611" spans="1:26" x14ac:dyDescent="0.35">
      <c r="A611" s="164"/>
      <c r="B611" s="167" t="str">
        <f t="shared" ca="1" si="19"/>
        <v/>
      </c>
      <c r="C611" s="162"/>
      <c r="D611" s="162"/>
      <c r="E611" s="162"/>
      <c r="F611" s="169"/>
      <c r="G611" s="169"/>
      <c r="H611" s="162"/>
      <c r="I611" s="162"/>
      <c r="J611" s="162"/>
      <c r="K611" s="162"/>
      <c r="L611" s="162"/>
      <c r="M611" s="162"/>
      <c r="N611" s="43" t="s">
        <v>153</v>
      </c>
      <c r="O611" s="59"/>
      <c r="P611" s="59"/>
      <c r="Q611" s="59"/>
      <c r="R611" s="59"/>
      <c r="S611" s="59"/>
      <c r="T611" s="59"/>
      <c r="U611" s="67"/>
      <c r="V611" s="68" t="str">
        <f t="shared" ca="1" si="18"/>
        <v/>
      </c>
      <c r="W611" s="87"/>
      <c r="X611" s="171"/>
      <c r="Y611" s="162"/>
      <c r="Z611" s="162"/>
    </row>
    <row r="612" spans="1:26" x14ac:dyDescent="0.35">
      <c r="A612" s="165"/>
      <c r="B612" s="168"/>
      <c r="C612" s="163"/>
      <c r="D612" s="163"/>
      <c r="E612" s="163"/>
      <c r="F612" s="170"/>
      <c r="G612" s="170"/>
      <c r="H612" s="163"/>
      <c r="I612" s="163"/>
      <c r="J612" s="163"/>
      <c r="K612" s="163"/>
      <c r="L612" s="163"/>
      <c r="M612" s="163"/>
      <c r="N612" s="43" t="s">
        <v>154</v>
      </c>
      <c r="O612" s="59"/>
      <c r="P612" s="59"/>
      <c r="Q612" s="59"/>
      <c r="R612" s="59"/>
      <c r="S612" s="59"/>
      <c r="T612" s="59"/>
      <c r="U612" s="67"/>
      <c r="V612" s="68" t="str">
        <f t="shared" ca="1" si="18"/>
        <v/>
      </c>
      <c r="W612" s="87"/>
      <c r="X612" s="172"/>
      <c r="Y612" s="163"/>
      <c r="Z612" s="163"/>
    </row>
    <row r="613" spans="1:26" x14ac:dyDescent="0.35">
      <c r="A613" s="164"/>
      <c r="B613" s="167" t="str">
        <f t="shared" ca="1" si="19"/>
        <v/>
      </c>
      <c r="C613" s="162"/>
      <c r="D613" s="162"/>
      <c r="E613" s="162"/>
      <c r="F613" s="169"/>
      <c r="G613" s="169"/>
      <c r="H613" s="162"/>
      <c r="I613" s="162"/>
      <c r="J613" s="162"/>
      <c r="K613" s="162"/>
      <c r="L613" s="162"/>
      <c r="M613" s="162"/>
      <c r="N613" s="43" t="s">
        <v>153</v>
      </c>
      <c r="O613" s="59"/>
      <c r="P613" s="59"/>
      <c r="Q613" s="59"/>
      <c r="R613" s="59"/>
      <c r="S613" s="59"/>
      <c r="T613" s="59"/>
      <c r="U613" s="67"/>
      <c r="V613" s="68" t="str">
        <f t="shared" ca="1" si="18"/>
        <v/>
      </c>
      <c r="W613" s="87"/>
      <c r="X613" s="171"/>
      <c r="Y613" s="162"/>
      <c r="Z613" s="162"/>
    </row>
    <row r="614" spans="1:26" x14ac:dyDescent="0.35">
      <c r="A614" s="165"/>
      <c r="B614" s="168"/>
      <c r="C614" s="163"/>
      <c r="D614" s="163"/>
      <c r="E614" s="163"/>
      <c r="F614" s="170"/>
      <c r="G614" s="170"/>
      <c r="H614" s="163"/>
      <c r="I614" s="163"/>
      <c r="J614" s="163"/>
      <c r="K614" s="163"/>
      <c r="L614" s="163"/>
      <c r="M614" s="163"/>
      <c r="N614" s="43" t="s">
        <v>154</v>
      </c>
      <c r="O614" s="59"/>
      <c r="P614" s="59"/>
      <c r="Q614" s="59"/>
      <c r="R614" s="59"/>
      <c r="S614" s="59"/>
      <c r="T614" s="59"/>
      <c r="U614" s="67"/>
      <c r="V614" s="68" t="str">
        <f t="shared" ca="1" si="18"/>
        <v/>
      </c>
      <c r="W614" s="87"/>
      <c r="X614" s="172"/>
      <c r="Y614" s="163"/>
      <c r="Z614" s="163"/>
    </row>
    <row r="615" spans="1:26" x14ac:dyDescent="0.35">
      <c r="A615" s="164"/>
      <c r="B615" s="167" t="str">
        <f t="shared" ca="1" si="19"/>
        <v/>
      </c>
      <c r="C615" s="162"/>
      <c r="D615" s="162"/>
      <c r="E615" s="162"/>
      <c r="F615" s="169"/>
      <c r="G615" s="169"/>
      <c r="H615" s="162"/>
      <c r="I615" s="162"/>
      <c r="J615" s="162"/>
      <c r="K615" s="162"/>
      <c r="L615" s="162"/>
      <c r="M615" s="162"/>
      <c r="N615" s="43" t="s">
        <v>153</v>
      </c>
      <c r="O615" s="59"/>
      <c r="P615" s="59"/>
      <c r="Q615" s="59"/>
      <c r="R615" s="59"/>
      <c r="S615" s="59"/>
      <c r="T615" s="59"/>
      <c r="U615" s="67"/>
      <c r="V615" s="68" t="str">
        <f t="shared" ca="1" si="18"/>
        <v/>
      </c>
      <c r="W615" s="87"/>
      <c r="X615" s="171"/>
      <c r="Y615" s="162"/>
      <c r="Z615" s="162"/>
    </row>
    <row r="616" spans="1:26" x14ac:dyDescent="0.35">
      <c r="A616" s="165"/>
      <c r="B616" s="168"/>
      <c r="C616" s="163"/>
      <c r="D616" s="163"/>
      <c r="E616" s="163"/>
      <c r="F616" s="170"/>
      <c r="G616" s="170"/>
      <c r="H616" s="163"/>
      <c r="I616" s="163"/>
      <c r="J616" s="163"/>
      <c r="K616" s="163"/>
      <c r="L616" s="163"/>
      <c r="M616" s="163"/>
      <c r="N616" s="43" t="s">
        <v>154</v>
      </c>
      <c r="O616" s="59"/>
      <c r="P616" s="59"/>
      <c r="Q616" s="59"/>
      <c r="R616" s="59"/>
      <c r="S616" s="59"/>
      <c r="T616" s="59"/>
      <c r="U616" s="67"/>
      <c r="V616" s="68" t="str">
        <f t="shared" ca="1" si="18"/>
        <v/>
      </c>
      <c r="W616" s="87"/>
      <c r="X616" s="172"/>
      <c r="Y616" s="163"/>
      <c r="Z616" s="163"/>
    </row>
    <row r="617" spans="1:26" x14ac:dyDescent="0.35">
      <c r="A617" s="164"/>
      <c r="B617" s="167" t="str">
        <f t="shared" ca="1" si="19"/>
        <v/>
      </c>
      <c r="C617" s="162"/>
      <c r="D617" s="162"/>
      <c r="E617" s="162"/>
      <c r="F617" s="169"/>
      <c r="G617" s="169"/>
      <c r="H617" s="162"/>
      <c r="I617" s="162"/>
      <c r="J617" s="162"/>
      <c r="K617" s="162"/>
      <c r="L617" s="162"/>
      <c r="M617" s="162"/>
      <c r="N617" s="43" t="s">
        <v>153</v>
      </c>
      <c r="O617" s="59"/>
      <c r="P617" s="59"/>
      <c r="Q617" s="59"/>
      <c r="R617" s="59"/>
      <c r="S617" s="59"/>
      <c r="T617" s="59"/>
      <c r="U617" s="67"/>
      <c r="V617" s="68" t="str">
        <f t="shared" ca="1" si="18"/>
        <v/>
      </c>
      <c r="W617" s="87"/>
      <c r="X617" s="171"/>
      <c r="Y617" s="162"/>
      <c r="Z617" s="162"/>
    </row>
    <row r="618" spans="1:26" x14ac:dyDescent="0.35">
      <c r="A618" s="165"/>
      <c r="B618" s="168"/>
      <c r="C618" s="163"/>
      <c r="D618" s="163"/>
      <c r="E618" s="163"/>
      <c r="F618" s="170"/>
      <c r="G618" s="170"/>
      <c r="H618" s="163"/>
      <c r="I618" s="163"/>
      <c r="J618" s="163"/>
      <c r="K618" s="163"/>
      <c r="L618" s="163"/>
      <c r="M618" s="163"/>
      <c r="N618" s="43" t="s">
        <v>154</v>
      </c>
      <c r="O618" s="59"/>
      <c r="P618" s="59"/>
      <c r="Q618" s="59"/>
      <c r="R618" s="59"/>
      <c r="S618" s="59"/>
      <c r="T618" s="59"/>
      <c r="U618" s="67"/>
      <c r="V618" s="68" t="str">
        <f t="shared" ca="1" si="18"/>
        <v/>
      </c>
      <c r="W618" s="87"/>
      <c r="X618" s="172"/>
      <c r="Y618" s="163"/>
      <c r="Z618" s="163"/>
    </row>
    <row r="619" spans="1:26" x14ac:dyDescent="0.35">
      <c r="A619" s="164"/>
      <c r="B619" s="167" t="str">
        <f t="shared" ca="1" si="19"/>
        <v/>
      </c>
      <c r="C619" s="162"/>
      <c r="D619" s="162"/>
      <c r="E619" s="162"/>
      <c r="F619" s="169"/>
      <c r="G619" s="169"/>
      <c r="H619" s="162"/>
      <c r="I619" s="162"/>
      <c r="J619" s="162"/>
      <c r="K619" s="162"/>
      <c r="L619" s="162"/>
      <c r="M619" s="162"/>
      <c r="N619" s="43" t="s">
        <v>153</v>
      </c>
      <c r="O619" s="59"/>
      <c r="P619" s="59"/>
      <c r="Q619" s="59"/>
      <c r="R619" s="59"/>
      <c r="S619" s="59"/>
      <c r="T619" s="59"/>
      <c r="U619" s="67"/>
      <c r="V619" s="68" t="str">
        <f t="shared" ca="1" si="18"/>
        <v/>
      </c>
      <c r="W619" s="87"/>
      <c r="X619" s="171"/>
      <c r="Y619" s="162"/>
      <c r="Z619" s="162"/>
    </row>
    <row r="620" spans="1:26" x14ac:dyDescent="0.35">
      <c r="A620" s="165"/>
      <c r="B620" s="168"/>
      <c r="C620" s="163"/>
      <c r="D620" s="163"/>
      <c r="E620" s="163"/>
      <c r="F620" s="170"/>
      <c r="G620" s="170"/>
      <c r="H620" s="163"/>
      <c r="I620" s="163"/>
      <c r="J620" s="163"/>
      <c r="K620" s="163"/>
      <c r="L620" s="163"/>
      <c r="M620" s="163"/>
      <c r="N620" s="43" t="s">
        <v>154</v>
      </c>
      <c r="O620" s="59"/>
      <c r="P620" s="59"/>
      <c r="Q620" s="59"/>
      <c r="R620" s="59"/>
      <c r="S620" s="59"/>
      <c r="T620" s="59"/>
      <c r="U620" s="67"/>
      <c r="V620" s="68" t="str">
        <f t="shared" ca="1" si="18"/>
        <v/>
      </c>
      <c r="W620" s="87"/>
      <c r="X620" s="172"/>
      <c r="Y620" s="163"/>
      <c r="Z620" s="163"/>
    </row>
    <row r="621" spans="1:26" x14ac:dyDescent="0.35">
      <c r="A621" s="164"/>
      <c r="B621" s="167" t="str">
        <f t="shared" ca="1" si="19"/>
        <v/>
      </c>
      <c r="C621" s="162"/>
      <c r="D621" s="162"/>
      <c r="E621" s="162"/>
      <c r="F621" s="169"/>
      <c r="G621" s="169"/>
      <c r="H621" s="162"/>
      <c r="I621" s="162"/>
      <c r="J621" s="162"/>
      <c r="K621" s="162"/>
      <c r="L621" s="162"/>
      <c r="M621" s="162"/>
      <c r="N621" s="43" t="s">
        <v>153</v>
      </c>
      <c r="O621" s="59"/>
      <c r="P621" s="59"/>
      <c r="Q621" s="59"/>
      <c r="R621" s="59"/>
      <c r="S621" s="59"/>
      <c r="T621" s="59"/>
      <c r="U621" s="67"/>
      <c r="V621" s="68" t="str">
        <f t="shared" ca="1" si="18"/>
        <v/>
      </c>
      <c r="W621" s="87"/>
      <c r="X621" s="171"/>
      <c r="Y621" s="162"/>
      <c r="Z621" s="162"/>
    </row>
    <row r="622" spans="1:26" x14ac:dyDescent="0.35">
      <c r="A622" s="165"/>
      <c r="B622" s="168"/>
      <c r="C622" s="163"/>
      <c r="D622" s="163"/>
      <c r="E622" s="163"/>
      <c r="F622" s="170"/>
      <c r="G622" s="170"/>
      <c r="H622" s="163"/>
      <c r="I622" s="163"/>
      <c r="J622" s="163"/>
      <c r="K622" s="163"/>
      <c r="L622" s="163"/>
      <c r="M622" s="163"/>
      <c r="N622" s="43" t="s">
        <v>154</v>
      </c>
      <c r="O622" s="59"/>
      <c r="P622" s="59"/>
      <c r="Q622" s="59"/>
      <c r="R622" s="59"/>
      <c r="S622" s="59"/>
      <c r="T622" s="59"/>
      <c r="U622" s="67"/>
      <c r="V622" s="68" t="str">
        <f t="shared" ca="1" si="18"/>
        <v/>
      </c>
      <c r="W622" s="87"/>
      <c r="X622" s="172"/>
      <c r="Y622" s="163"/>
      <c r="Z622" s="163"/>
    </row>
    <row r="623" spans="1:26" x14ac:dyDescent="0.35">
      <c r="A623" s="164"/>
      <c r="B623" s="167" t="str">
        <f t="shared" ca="1" si="19"/>
        <v/>
      </c>
      <c r="C623" s="162"/>
      <c r="D623" s="162"/>
      <c r="E623" s="162"/>
      <c r="F623" s="169"/>
      <c r="G623" s="169"/>
      <c r="H623" s="162"/>
      <c r="I623" s="162"/>
      <c r="J623" s="162"/>
      <c r="K623" s="162"/>
      <c r="L623" s="162"/>
      <c r="M623" s="162"/>
      <c r="N623" s="43" t="s">
        <v>153</v>
      </c>
      <c r="O623" s="59"/>
      <c r="P623" s="59"/>
      <c r="Q623" s="59"/>
      <c r="R623" s="59"/>
      <c r="S623" s="59"/>
      <c r="T623" s="59"/>
      <c r="U623" s="67"/>
      <c r="V623" s="68" t="str">
        <f t="shared" ca="1" si="18"/>
        <v/>
      </c>
      <c r="W623" s="87"/>
      <c r="X623" s="171"/>
      <c r="Y623" s="162"/>
      <c r="Z623" s="162"/>
    </row>
    <row r="624" spans="1:26" x14ac:dyDescent="0.35">
      <c r="A624" s="165"/>
      <c r="B624" s="168"/>
      <c r="C624" s="163"/>
      <c r="D624" s="163"/>
      <c r="E624" s="163"/>
      <c r="F624" s="170"/>
      <c r="G624" s="170"/>
      <c r="H624" s="163"/>
      <c r="I624" s="163"/>
      <c r="J624" s="163"/>
      <c r="K624" s="163"/>
      <c r="L624" s="163"/>
      <c r="M624" s="163"/>
      <c r="N624" s="43" t="s">
        <v>154</v>
      </c>
      <c r="O624" s="59"/>
      <c r="P624" s="59"/>
      <c r="Q624" s="59"/>
      <c r="R624" s="59"/>
      <c r="S624" s="59"/>
      <c r="T624" s="59"/>
      <c r="U624" s="67"/>
      <c r="V624" s="68" t="str">
        <f t="shared" ca="1" si="18"/>
        <v/>
      </c>
      <c r="W624" s="87"/>
      <c r="X624" s="172"/>
      <c r="Y624" s="163"/>
      <c r="Z624" s="163"/>
    </row>
    <row r="625" spans="1:26" x14ac:dyDescent="0.35">
      <c r="A625" s="164"/>
      <c r="B625" s="167" t="str">
        <f t="shared" ca="1" si="19"/>
        <v/>
      </c>
      <c r="C625" s="162"/>
      <c r="D625" s="162"/>
      <c r="E625" s="162"/>
      <c r="F625" s="169"/>
      <c r="G625" s="169"/>
      <c r="H625" s="162"/>
      <c r="I625" s="162"/>
      <c r="J625" s="162"/>
      <c r="K625" s="162"/>
      <c r="L625" s="162"/>
      <c r="M625" s="162"/>
      <c r="N625" s="43" t="s">
        <v>153</v>
      </c>
      <c r="O625" s="59"/>
      <c r="P625" s="59"/>
      <c r="Q625" s="59"/>
      <c r="R625" s="59"/>
      <c r="S625" s="59"/>
      <c r="T625" s="59"/>
      <c r="U625" s="67"/>
      <c r="V625" s="68" t="str">
        <f t="shared" ca="1" si="18"/>
        <v/>
      </c>
      <c r="W625" s="87"/>
      <c r="X625" s="171"/>
      <c r="Y625" s="162"/>
      <c r="Z625" s="162"/>
    </row>
    <row r="626" spans="1:26" x14ac:dyDescent="0.35">
      <c r="A626" s="165"/>
      <c r="B626" s="168"/>
      <c r="C626" s="163"/>
      <c r="D626" s="163"/>
      <c r="E626" s="163"/>
      <c r="F626" s="170"/>
      <c r="G626" s="170"/>
      <c r="H626" s="163"/>
      <c r="I626" s="163"/>
      <c r="J626" s="163"/>
      <c r="K626" s="163"/>
      <c r="L626" s="163"/>
      <c r="M626" s="163"/>
      <c r="N626" s="43" t="s">
        <v>154</v>
      </c>
      <c r="O626" s="59"/>
      <c r="P626" s="59"/>
      <c r="Q626" s="59"/>
      <c r="R626" s="59"/>
      <c r="S626" s="59"/>
      <c r="T626" s="59"/>
      <c r="U626" s="67"/>
      <c r="V626" s="68" t="str">
        <f t="shared" ca="1" si="18"/>
        <v/>
      </c>
      <c r="W626" s="87"/>
      <c r="X626" s="172"/>
      <c r="Y626" s="163"/>
      <c r="Z626" s="163"/>
    </row>
    <row r="627" spans="1:26" x14ac:dyDescent="0.35">
      <c r="A627" s="164"/>
      <c r="B627" s="167" t="str">
        <f t="shared" ca="1" si="19"/>
        <v/>
      </c>
      <c r="C627" s="162"/>
      <c r="D627" s="162"/>
      <c r="E627" s="162"/>
      <c r="F627" s="169"/>
      <c r="G627" s="169"/>
      <c r="H627" s="162"/>
      <c r="I627" s="162"/>
      <c r="J627" s="162"/>
      <c r="K627" s="162"/>
      <c r="L627" s="162"/>
      <c r="M627" s="162"/>
      <c r="N627" s="43" t="s">
        <v>153</v>
      </c>
      <c r="O627" s="59"/>
      <c r="P627" s="59"/>
      <c r="Q627" s="59"/>
      <c r="R627" s="59"/>
      <c r="S627" s="59"/>
      <c r="T627" s="59"/>
      <c r="U627" s="67"/>
      <c r="V627" s="68" t="str">
        <f t="shared" ca="1" si="18"/>
        <v/>
      </c>
      <c r="W627" s="87"/>
      <c r="X627" s="171"/>
      <c r="Y627" s="162"/>
      <c r="Z627" s="162"/>
    </row>
    <row r="628" spans="1:26" x14ac:dyDescent="0.35">
      <c r="A628" s="165"/>
      <c r="B628" s="168"/>
      <c r="C628" s="163"/>
      <c r="D628" s="163"/>
      <c r="E628" s="163"/>
      <c r="F628" s="170"/>
      <c r="G628" s="170"/>
      <c r="H628" s="163"/>
      <c r="I628" s="163"/>
      <c r="J628" s="163"/>
      <c r="K628" s="163"/>
      <c r="L628" s="163"/>
      <c r="M628" s="163"/>
      <c r="N628" s="43" t="s">
        <v>154</v>
      </c>
      <c r="O628" s="59"/>
      <c r="P628" s="59"/>
      <c r="Q628" s="59"/>
      <c r="R628" s="59"/>
      <c r="S628" s="59"/>
      <c r="T628" s="59"/>
      <c r="U628" s="67"/>
      <c r="V628" s="68" t="str">
        <f t="shared" ca="1" si="18"/>
        <v/>
      </c>
      <c r="W628" s="87"/>
      <c r="X628" s="172"/>
      <c r="Y628" s="163"/>
      <c r="Z628" s="163"/>
    </row>
    <row r="629" spans="1:26" x14ac:dyDescent="0.35">
      <c r="A629" s="164"/>
      <c r="B629" s="167" t="str">
        <f t="shared" ca="1" si="19"/>
        <v/>
      </c>
      <c r="C629" s="162"/>
      <c r="D629" s="162"/>
      <c r="E629" s="162"/>
      <c r="F629" s="169"/>
      <c r="G629" s="169"/>
      <c r="H629" s="162"/>
      <c r="I629" s="162"/>
      <c r="J629" s="162"/>
      <c r="K629" s="162"/>
      <c r="L629" s="162"/>
      <c r="M629" s="162"/>
      <c r="N629" s="43" t="s">
        <v>153</v>
      </c>
      <c r="O629" s="59"/>
      <c r="P629" s="59"/>
      <c r="Q629" s="59"/>
      <c r="R629" s="59"/>
      <c r="S629" s="59"/>
      <c r="T629" s="59"/>
      <c r="U629" s="67"/>
      <c r="V629" s="68" t="str">
        <f t="shared" ca="1" si="18"/>
        <v/>
      </c>
      <c r="W629" s="87"/>
      <c r="X629" s="171"/>
      <c r="Y629" s="162"/>
      <c r="Z629" s="162"/>
    </row>
    <row r="630" spans="1:26" x14ac:dyDescent="0.35">
      <c r="A630" s="165"/>
      <c r="B630" s="168"/>
      <c r="C630" s="163"/>
      <c r="D630" s="163"/>
      <c r="E630" s="163"/>
      <c r="F630" s="170"/>
      <c r="G630" s="170"/>
      <c r="H630" s="163"/>
      <c r="I630" s="163"/>
      <c r="J630" s="163"/>
      <c r="K630" s="163"/>
      <c r="L630" s="163"/>
      <c r="M630" s="163"/>
      <c r="N630" s="43" t="s">
        <v>154</v>
      </c>
      <c r="O630" s="59"/>
      <c r="P630" s="59"/>
      <c r="Q630" s="59"/>
      <c r="R630" s="59"/>
      <c r="S630" s="59"/>
      <c r="T630" s="59"/>
      <c r="U630" s="67"/>
      <c r="V630" s="68" t="str">
        <f t="shared" ca="1" si="18"/>
        <v/>
      </c>
      <c r="W630" s="87"/>
      <c r="X630" s="172"/>
      <c r="Y630" s="163"/>
      <c r="Z630" s="163"/>
    </row>
    <row r="631" spans="1:26" x14ac:dyDescent="0.35">
      <c r="A631" s="164"/>
      <c r="B631" s="167" t="str">
        <f t="shared" ca="1" si="19"/>
        <v/>
      </c>
      <c r="C631" s="162"/>
      <c r="D631" s="162"/>
      <c r="E631" s="162"/>
      <c r="F631" s="169"/>
      <c r="G631" s="169"/>
      <c r="H631" s="162"/>
      <c r="I631" s="162"/>
      <c r="J631" s="162"/>
      <c r="K631" s="162"/>
      <c r="L631" s="162"/>
      <c r="M631" s="162"/>
      <c r="N631" s="43" t="s">
        <v>153</v>
      </c>
      <c r="O631" s="59"/>
      <c r="P631" s="59"/>
      <c r="Q631" s="59"/>
      <c r="R631" s="59"/>
      <c r="S631" s="59"/>
      <c r="T631" s="59"/>
      <c r="U631" s="67"/>
      <c r="V631" s="68" t="str">
        <f t="shared" ca="1" si="18"/>
        <v/>
      </c>
      <c r="W631" s="87"/>
      <c r="X631" s="171"/>
      <c r="Y631" s="162"/>
      <c r="Z631" s="162"/>
    </row>
    <row r="632" spans="1:26" x14ac:dyDescent="0.35">
      <c r="A632" s="165"/>
      <c r="B632" s="168"/>
      <c r="C632" s="163"/>
      <c r="D632" s="163"/>
      <c r="E632" s="163"/>
      <c r="F632" s="170"/>
      <c r="G632" s="170"/>
      <c r="H632" s="163"/>
      <c r="I632" s="163"/>
      <c r="J632" s="163"/>
      <c r="K632" s="163"/>
      <c r="L632" s="163"/>
      <c r="M632" s="163"/>
      <c r="N632" s="43" t="s">
        <v>154</v>
      </c>
      <c r="O632" s="59"/>
      <c r="P632" s="59"/>
      <c r="Q632" s="59"/>
      <c r="R632" s="59"/>
      <c r="S632" s="59"/>
      <c r="T632" s="59"/>
      <c r="U632" s="67"/>
      <c r="V632" s="68" t="str">
        <f t="shared" ca="1" si="18"/>
        <v/>
      </c>
      <c r="W632" s="87"/>
      <c r="X632" s="172"/>
      <c r="Y632" s="163"/>
      <c r="Z632" s="163"/>
    </row>
    <row r="633" spans="1:26" x14ac:dyDescent="0.35">
      <c r="A633" s="164"/>
      <c r="B633" s="167" t="str">
        <f t="shared" ca="1" si="19"/>
        <v/>
      </c>
      <c r="C633" s="162"/>
      <c r="D633" s="162"/>
      <c r="E633" s="162"/>
      <c r="F633" s="169"/>
      <c r="G633" s="169"/>
      <c r="H633" s="162"/>
      <c r="I633" s="162"/>
      <c r="J633" s="162"/>
      <c r="K633" s="162"/>
      <c r="L633" s="162"/>
      <c r="M633" s="162"/>
      <c r="N633" s="43" t="s">
        <v>153</v>
      </c>
      <c r="O633" s="59"/>
      <c r="P633" s="59"/>
      <c r="Q633" s="59"/>
      <c r="R633" s="59"/>
      <c r="S633" s="59"/>
      <c r="T633" s="59"/>
      <c r="U633" s="67"/>
      <c r="V633" s="68" t="str">
        <f t="shared" ca="1" si="18"/>
        <v/>
      </c>
      <c r="W633" s="87"/>
      <c r="X633" s="171"/>
      <c r="Y633" s="162"/>
      <c r="Z633" s="162"/>
    </row>
    <row r="634" spans="1:26" x14ac:dyDescent="0.35">
      <c r="A634" s="165"/>
      <c r="B634" s="168"/>
      <c r="C634" s="163"/>
      <c r="D634" s="163"/>
      <c r="E634" s="163"/>
      <c r="F634" s="170"/>
      <c r="G634" s="170"/>
      <c r="H634" s="163"/>
      <c r="I634" s="163"/>
      <c r="J634" s="163"/>
      <c r="K634" s="163"/>
      <c r="L634" s="163"/>
      <c r="M634" s="163"/>
      <c r="N634" s="43" t="s">
        <v>154</v>
      </c>
      <c r="O634" s="59"/>
      <c r="P634" s="59"/>
      <c r="Q634" s="59"/>
      <c r="R634" s="59"/>
      <c r="S634" s="59"/>
      <c r="T634" s="59"/>
      <c r="U634" s="67"/>
      <c r="V634" s="68" t="str">
        <f t="shared" ca="1" si="18"/>
        <v/>
      </c>
      <c r="W634" s="87"/>
      <c r="X634" s="172"/>
      <c r="Y634" s="163"/>
      <c r="Z634" s="163"/>
    </row>
    <row r="635" spans="1:26" x14ac:dyDescent="0.35">
      <c r="A635" s="164"/>
      <c r="B635" s="167" t="str">
        <f t="shared" ca="1" si="19"/>
        <v/>
      </c>
      <c r="C635" s="162"/>
      <c r="D635" s="162"/>
      <c r="E635" s="162"/>
      <c r="F635" s="169"/>
      <c r="G635" s="169"/>
      <c r="H635" s="162"/>
      <c r="I635" s="162"/>
      <c r="J635" s="162"/>
      <c r="K635" s="162"/>
      <c r="L635" s="162"/>
      <c r="M635" s="162"/>
      <c r="N635" s="43" t="s">
        <v>153</v>
      </c>
      <c r="O635" s="59"/>
      <c r="P635" s="59"/>
      <c r="Q635" s="59"/>
      <c r="R635" s="59"/>
      <c r="S635" s="59"/>
      <c r="T635" s="59"/>
      <c r="U635" s="67"/>
      <c r="V635" s="68" t="str">
        <f t="shared" ca="1" si="18"/>
        <v/>
      </c>
      <c r="W635" s="87"/>
      <c r="X635" s="171"/>
      <c r="Y635" s="162"/>
      <c r="Z635" s="162"/>
    </row>
    <row r="636" spans="1:26" x14ac:dyDescent="0.35">
      <c r="A636" s="165"/>
      <c r="B636" s="168"/>
      <c r="C636" s="163"/>
      <c r="D636" s="163"/>
      <c r="E636" s="163"/>
      <c r="F636" s="170"/>
      <c r="G636" s="170"/>
      <c r="H636" s="163"/>
      <c r="I636" s="163"/>
      <c r="J636" s="163"/>
      <c r="K636" s="163"/>
      <c r="L636" s="163"/>
      <c r="M636" s="163"/>
      <c r="N636" s="43" t="s">
        <v>154</v>
      </c>
      <c r="O636" s="59"/>
      <c r="P636" s="59"/>
      <c r="Q636" s="59"/>
      <c r="R636" s="59"/>
      <c r="S636" s="59"/>
      <c r="T636" s="59"/>
      <c r="U636" s="67"/>
      <c r="V636" s="68" t="str">
        <f t="shared" ca="1" si="18"/>
        <v/>
      </c>
      <c r="W636" s="87"/>
      <c r="X636" s="172"/>
      <c r="Y636" s="163"/>
      <c r="Z636" s="163"/>
    </row>
    <row r="637" spans="1:26" x14ac:dyDescent="0.35">
      <c r="A637" s="164"/>
      <c r="B637" s="167" t="str">
        <f t="shared" ca="1" si="19"/>
        <v/>
      </c>
      <c r="C637" s="162"/>
      <c r="D637" s="162"/>
      <c r="E637" s="162"/>
      <c r="F637" s="169"/>
      <c r="G637" s="169"/>
      <c r="H637" s="162"/>
      <c r="I637" s="162"/>
      <c r="J637" s="162"/>
      <c r="K637" s="162"/>
      <c r="L637" s="162"/>
      <c r="M637" s="162"/>
      <c r="N637" s="43" t="s">
        <v>153</v>
      </c>
      <c r="O637" s="59"/>
      <c r="P637" s="59"/>
      <c r="Q637" s="59"/>
      <c r="R637" s="59"/>
      <c r="S637" s="59"/>
      <c r="T637" s="59"/>
      <c r="U637" s="67"/>
      <c r="V637" s="68" t="str">
        <f t="shared" ca="1" si="18"/>
        <v/>
      </c>
      <c r="W637" s="87"/>
      <c r="X637" s="171"/>
      <c r="Y637" s="162"/>
      <c r="Z637" s="162"/>
    </row>
    <row r="638" spans="1:26" x14ac:dyDescent="0.35">
      <c r="A638" s="165"/>
      <c r="B638" s="168"/>
      <c r="C638" s="163"/>
      <c r="D638" s="163"/>
      <c r="E638" s="163"/>
      <c r="F638" s="170"/>
      <c r="G638" s="170"/>
      <c r="H638" s="163"/>
      <c r="I638" s="163"/>
      <c r="J638" s="163"/>
      <c r="K638" s="163"/>
      <c r="L638" s="163"/>
      <c r="M638" s="163"/>
      <c r="N638" s="43" t="s">
        <v>154</v>
      </c>
      <c r="O638" s="59"/>
      <c r="P638" s="59"/>
      <c r="Q638" s="59"/>
      <c r="R638" s="59"/>
      <c r="S638" s="59"/>
      <c r="T638" s="59"/>
      <c r="U638" s="67"/>
      <c r="V638" s="68" t="str">
        <f t="shared" ca="1" si="18"/>
        <v/>
      </c>
      <c r="W638" s="87"/>
      <c r="X638" s="172"/>
      <c r="Y638" s="163"/>
      <c r="Z638" s="163"/>
    </row>
    <row r="639" spans="1:26" x14ac:dyDescent="0.35">
      <c r="A639" s="164"/>
      <c r="B639" s="167" t="str">
        <f t="shared" ca="1" si="19"/>
        <v/>
      </c>
      <c r="C639" s="162"/>
      <c r="D639" s="162"/>
      <c r="E639" s="162"/>
      <c r="F639" s="169"/>
      <c r="G639" s="169"/>
      <c r="H639" s="162"/>
      <c r="I639" s="162"/>
      <c r="J639" s="162"/>
      <c r="K639" s="162"/>
      <c r="L639" s="162"/>
      <c r="M639" s="162"/>
      <c r="N639" s="43" t="s">
        <v>153</v>
      </c>
      <c r="O639" s="59"/>
      <c r="P639" s="59"/>
      <c r="Q639" s="59"/>
      <c r="R639" s="59"/>
      <c r="S639" s="59"/>
      <c r="T639" s="59"/>
      <c r="U639" s="67"/>
      <c r="V639" s="68" t="str">
        <f t="shared" ca="1" si="18"/>
        <v/>
      </c>
      <c r="W639" s="87"/>
      <c r="X639" s="171"/>
      <c r="Y639" s="162"/>
      <c r="Z639" s="162"/>
    </row>
    <row r="640" spans="1:26" x14ac:dyDescent="0.35">
      <c r="A640" s="165"/>
      <c r="B640" s="168"/>
      <c r="C640" s="163"/>
      <c r="D640" s="163"/>
      <c r="E640" s="163"/>
      <c r="F640" s="170"/>
      <c r="G640" s="170"/>
      <c r="H640" s="163"/>
      <c r="I640" s="163"/>
      <c r="J640" s="163"/>
      <c r="K640" s="163"/>
      <c r="L640" s="163"/>
      <c r="M640" s="163"/>
      <c r="N640" s="43" t="s">
        <v>154</v>
      </c>
      <c r="O640" s="59"/>
      <c r="P640" s="59"/>
      <c r="Q640" s="59"/>
      <c r="R640" s="59"/>
      <c r="S640" s="59"/>
      <c r="T640" s="59"/>
      <c r="U640" s="67"/>
      <c r="V640" s="68" t="str">
        <f t="shared" ca="1" si="18"/>
        <v/>
      </c>
      <c r="W640" s="87"/>
      <c r="X640" s="172"/>
      <c r="Y640" s="163"/>
      <c r="Z640" s="163"/>
    </row>
    <row r="641" spans="1:26" x14ac:dyDescent="0.35">
      <c r="A641" s="164"/>
      <c r="B641" s="167" t="str">
        <f t="shared" ca="1" si="19"/>
        <v/>
      </c>
      <c r="C641" s="162"/>
      <c r="D641" s="162"/>
      <c r="E641" s="162"/>
      <c r="F641" s="169"/>
      <c r="G641" s="169"/>
      <c r="H641" s="162"/>
      <c r="I641" s="162"/>
      <c r="J641" s="162"/>
      <c r="K641" s="162"/>
      <c r="L641" s="162"/>
      <c r="M641" s="162"/>
      <c r="N641" s="43" t="s">
        <v>153</v>
      </c>
      <c r="O641" s="59"/>
      <c r="P641" s="59"/>
      <c r="Q641" s="59"/>
      <c r="R641" s="59"/>
      <c r="S641" s="59"/>
      <c r="T641" s="59"/>
      <c r="U641" s="67"/>
      <c r="V641" s="68" t="str">
        <f t="shared" ca="1" si="18"/>
        <v/>
      </c>
      <c r="W641" s="87"/>
      <c r="X641" s="171"/>
      <c r="Y641" s="162"/>
      <c r="Z641" s="162"/>
    </row>
    <row r="642" spans="1:26" x14ac:dyDescent="0.35">
      <c r="A642" s="165"/>
      <c r="B642" s="168"/>
      <c r="C642" s="163"/>
      <c r="D642" s="163"/>
      <c r="E642" s="163"/>
      <c r="F642" s="170"/>
      <c r="G642" s="170"/>
      <c r="H642" s="163"/>
      <c r="I642" s="163"/>
      <c r="J642" s="163"/>
      <c r="K642" s="163"/>
      <c r="L642" s="163"/>
      <c r="M642" s="163"/>
      <c r="N642" s="43" t="s">
        <v>154</v>
      </c>
      <c r="O642" s="59"/>
      <c r="P642" s="59"/>
      <c r="Q642" s="59"/>
      <c r="R642" s="59"/>
      <c r="S642" s="59"/>
      <c r="T642" s="59"/>
      <c r="U642" s="67"/>
      <c r="V642" s="68" t="str">
        <f t="shared" ca="1" si="18"/>
        <v/>
      </c>
      <c r="W642" s="87"/>
      <c r="X642" s="172"/>
      <c r="Y642" s="163"/>
      <c r="Z642" s="163"/>
    </row>
    <row r="643" spans="1:26" x14ac:dyDescent="0.35">
      <c r="A643" s="164"/>
      <c r="B643" s="167" t="str">
        <f t="shared" ca="1" si="19"/>
        <v/>
      </c>
      <c r="C643" s="162"/>
      <c r="D643" s="162"/>
      <c r="E643" s="162"/>
      <c r="F643" s="169"/>
      <c r="G643" s="169"/>
      <c r="H643" s="162"/>
      <c r="I643" s="162"/>
      <c r="J643" s="162"/>
      <c r="K643" s="162"/>
      <c r="L643" s="162"/>
      <c r="M643" s="162"/>
      <c r="N643" s="43" t="s">
        <v>153</v>
      </c>
      <c r="O643" s="59"/>
      <c r="P643" s="59"/>
      <c r="Q643" s="59"/>
      <c r="R643" s="59"/>
      <c r="S643" s="59"/>
      <c r="T643" s="59"/>
      <c r="U643" s="67"/>
      <c r="V643" s="68" t="str">
        <f t="shared" ref="V643:V706" ca="1" si="20">IF(U643="","",OFFSET(TFacColumn,MATCH(U643,TRefColumn,0)-1,0,1,1))</f>
        <v/>
      </c>
      <c r="W643" s="87"/>
      <c r="X643" s="171"/>
      <c r="Y643" s="162"/>
      <c r="Z643" s="162"/>
    </row>
    <row r="644" spans="1:26" x14ac:dyDescent="0.35">
      <c r="A644" s="165"/>
      <c r="B644" s="168"/>
      <c r="C644" s="163"/>
      <c r="D644" s="163"/>
      <c r="E644" s="163"/>
      <c r="F644" s="170"/>
      <c r="G644" s="170"/>
      <c r="H644" s="163"/>
      <c r="I644" s="163"/>
      <c r="J644" s="163"/>
      <c r="K644" s="163"/>
      <c r="L644" s="163"/>
      <c r="M644" s="163"/>
      <c r="N644" s="43" t="s">
        <v>154</v>
      </c>
      <c r="O644" s="59"/>
      <c r="P644" s="59"/>
      <c r="Q644" s="59"/>
      <c r="R644" s="59"/>
      <c r="S644" s="59"/>
      <c r="T644" s="59"/>
      <c r="U644" s="67"/>
      <c r="V644" s="68" t="str">
        <f t="shared" ca="1" si="20"/>
        <v/>
      </c>
      <c r="W644" s="87"/>
      <c r="X644" s="172"/>
      <c r="Y644" s="163"/>
      <c r="Z644" s="163"/>
    </row>
    <row r="645" spans="1:26" x14ac:dyDescent="0.35">
      <c r="A645" s="164"/>
      <c r="B645" s="167" t="str">
        <f t="shared" ref="B645:B707" ca="1" si="21">IF(A645="","",OFFSET(FacColumn,MATCH(A645,RefColumn,0)-1,0,1,1))</f>
        <v/>
      </c>
      <c r="C645" s="162"/>
      <c r="D645" s="162"/>
      <c r="E645" s="162"/>
      <c r="F645" s="169"/>
      <c r="G645" s="169"/>
      <c r="H645" s="162"/>
      <c r="I645" s="162"/>
      <c r="J645" s="162"/>
      <c r="K645" s="162"/>
      <c r="L645" s="162"/>
      <c r="M645" s="162"/>
      <c r="N645" s="43" t="s">
        <v>153</v>
      </c>
      <c r="O645" s="59"/>
      <c r="P645" s="59"/>
      <c r="Q645" s="59"/>
      <c r="R645" s="59"/>
      <c r="S645" s="59"/>
      <c r="T645" s="59"/>
      <c r="U645" s="67"/>
      <c r="V645" s="68" t="str">
        <f t="shared" ca="1" si="20"/>
        <v/>
      </c>
      <c r="W645" s="87"/>
      <c r="X645" s="171"/>
      <c r="Y645" s="162"/>
      <c r="Z645" s="162"/>
    </row>
    <row r="646" spans="1:26" x14ac:dyDescent="0.35">
      <c r="A646" s="165"/>
      <c r="B646" s="168"/>
      <c r="C646" s="163"/>
      <c r="D646" s="163"/>
      <c r="E646" s="163"/>
      <c r="F646" s="170"/>
      <c r="G646" s="170"/>
      <c r="H646" s="163"/>
      <c r="I646" s="163"/>
      <c r="J646" s="163"/>
      <c r="K646" s="163"/>
      <c r="L646" s="163"/>
      <c r="M646" s="163"/>
      <c r="N646" s="43" t="s">
        <v>154</v>
      </c>
      <c r="O646" s="59"/>
      <c r="P646" s="59"/>
      <c r="Q646" s="59"/>
      <c r="R646" s="59"/>
      <c r="S646" s="59"/>
      <c r="T646" s="59"/>
      <c r="U646" s="67"/>
      <c r="V646" s="68" t="str">
        <f t="shared" ca="1" si="20"/>
        <v/>
      </c>
      <c r="W646" s="87"/>
      <c r="X646" s="172"/>
      <c r="Y646" s="163"/>
      <c r="Z646" s="163"/>
    </row>
    <row r="647" spans="1:26" x14ac:dyDescent="0.35">
      <c r="A647" s="164"/>
      <c r="B647" s="167" t="str">
        <f t="shared" ca="1" si="21"/>
        <v/>
      </c>
      <c r="C647" s="162"/>
      <c r="D647" s="162"/>
      <c r="E647" s="162"/>
      <c r="F647" s="169"/>
      <c r="G647" s="169"/>
      <c r="H647" s="162"/>
      <c r="I647" s="162"/>
      <c r="J647" s="162"/>
      <c r="K647" s="162"/>
      <c r="L647" s="162"/>
      <c r="M647" s="162"/>
      <c r="N647" s="43" t="s">
        <v>153</v>
      </c>
      <c r="O647" s="59"/>
      <c r="P647" s="59"/>
      <c r="Q647" s="59"/>
      <c r="R647" s="59"/>
      <c r="S647" s="59"/>
      <c r="T647" s="59"/>
      <c r="U647" s="67"/>
      <c r="V647" s="68" t="str">
        <f t="shared" ca="1" si="20"/>
        <v/>
      </c>
      <c r="W647" s="87"/>
      <c r="X647" s="171"/>
      <c r="Y647" s="162"/>
      <c r="Z647" s="162"/>
    </row>
    <row r="648" spans="1:26" x14ac:dyDescent="0.35">
      <c r="A648" s="165"/>
      <c r="B648" s="168"/>
      <c r="C648" s="163"/>
      <c r="D648" s="163"/>
      <c r="E648" s="163"/>
      <c r="F648" s="170"/>
      <c r="G648" s="170"/>
      <c r="H648" s="163"/>
      <c r="I648" s="163"/>
      <c r="J648" s="163"/>
      <c r="K648" s="163"/>
      <c r="L648" s="163"/>
      <c r="M648" s="163"/>
      <c r="N648" s="43" t="s">
        <v>154</v>
      </c>
      <c r="O648" s="59"/>
      <c r="P648" s="59"/>
      <c r="Q648" s="59"/>
      <c r="R648" s="59"/>
      <c r="S648" s="59"/>
      <c r="T648" s="59"/>
      <c r="U648" s="67"/>
      <c r="V648" s="68" t="str">
        <f t="shared" ca="1" si="20"/>
        <v/>
      </c>
      <c r="W648" s="87"/>
      <c r="X648" s="172"/>
      <c r="Y648" s="163"/>
      <c r="Z648" s="163"/>
    </row>
    <row r="649" spans="1:26" x14ac:dyDescent="0.35">
      <c r="A649" s="164"/>
      <c r="B649" s="167" t="str">
        <f t="shared" ca="1" si="21"/>
        <v/>
      </c>
      <c r="C649" s="162"/>
      <c r="D649" s="162"/>
      <c r="E649" s="162"/>
      <c r="F649" s="169"/>
      <c r="G649" s="169"/>
      <c r="H649" s="162"/>
      <c r="I649" s="162"/>
      <c r="J649" s="162"/>
      <c r="K649" s="162"/>
      <c r="L649" s="162"/>
      <c r="M649" s="162"/>
      <c r="N649" s="43" t="s">
        <v>153</v>
      </c>
      <c r="O649" s="59"/>
      <c r="P649" s="59"/>
      <c r="Q649" s="59"/>
      <c r="R649" s="59"/>
      <c r="S649" s="59"/>
      <c r="T649" s="59"/>
      <c r="U649" s="67"/>
      <c r="V649" s="68" t="str">
        <f t="shared" ca="1" si="20"/>
        <v/>
      </c>
      <c r="W649" s="87"/>
      <c r="X649" s="171"/>
      <c r="Y649" s="162"/>
      <c r="Z649" s="162"/>
    </row>
    <row r="650" spans="1:26" x14ac:dyDescent="0.35">
      <c r="A650" s="165"/>
      <c r="B650" s="168"/>
      <c r="C650" s="163"/>
      <c r="D650" s="163"/>
      <c r="E650" s="163"/>
      <c r="F650" s="170"/>
      <c r="G650" s="170"/>
      <c r="H650" s="163"/>
      <c r="I650" s="163"/>
      <c r="J650" s="163"/>
      <c r="K650" s="163"/>
      <c r="L650" s="163"/>
      <c r="M650" s="163"/>
      <c r="N650" s="43" t="s">
        <v>154</v>
      </c>
      <c r="O650" s="59"/>
      <c r="P650" s="59"/>
      <c r="Q650" s="59"/>
      <c r="R650" s="59"/>
      <c r="S650" s="59"/>
      <c r="T650" s="59"/>
      <c r="U650" s="67"/>
      <c r="V650" s="68" t="str">
        <f t="shared" ca="1" si="20"/>
        <v/>
      </c>
      <c r="W650" s="87"/>
      <c r="X650" s="172"/>
      <c r="Y650" s="163"/>
      <c r="Z650" s="163"/>
    </row>
    <row r="651" spans="1:26" x14ac:dyDescent="0.35">
      <c r="A651" s="164"/>
      <c r="B651" s="167" t="str">
        <f t="shared" ca="1" si="21"/>
        <v/>
      </c>
      <c r="C651" s="162"/>
      <c r="D651" s="162"/>
      <c r="E651" s="162"/>
      <c r="F651" s="169"/>
      <c r="G651" s="169"/>
      <c r="H651" s="162"/>
      <c r="I651" s="162"/>
      <c r="J651" s="162"/>
      <c r="K651" s="162"/>
      <c r="L651" s="162"/>
      <c r="M651" s="162"/>
      <c r="N651" s="43" t="s">
        <v>153</v>
      </c>
      <c r="O651" s="59"/>
      <c r="P651" s="59"/>
      <c r="Q651" s="59"/>
      <c r="R651" s="59"/>
      <c r="S651" s="59"/>
      <c r="T651" s="59"/>
      <c r="U651" s="67"/>
      <c r="V651" s="68" t="str">
        <f t="shared" ca="1" si="20"/>
        <v/>
      </c>
      <c r="W651" s="87"/>
      <c r="X651" s="171"/>
      <c r="Y651" s="162"/>
      <c r="Z651" s="162"/>
    </row>
    <row r="652" spans="1:26" x14ac:dyDescent="0.35">
      <c r="A652" s="165"/>
      <c r="B652" s="168"/>
      <c r="C652" s="163"/>
      <c r="D652" s="163"/>
      <c r="E652" s="163"/>
      <c r="F652" s="170"/>
      <c r="G652" s="170"/>
      <c r="H652" s="163"/>
      <c r="I652" s="163"/>
      <c r="J652" s="163"/>
      <c r="K652" s="163"/>
      <c r="L652" s="163"/>
      <c r="M652" s="163"/>
      <c r="N652" s="43" t="s">
        <v>154</v>
      </c>
      <c r="O652" s="59"/>
      <c r="P652" s="59"/>
      <c r="Q652" s="59"/>
      <c r="R652" s="59"/>
      <c r="S652" s="59"/>
      <c r="T652" s="59"/>
      <c r="U652" s="67"/>
      <c r="V652" s="68" t="str">
        <f t="shared" ca="1" si="20"/>
        <v/>
      </c>
      <c r="W652" s="87"/>
      <c r="X652" s="172"/>
      <c r="Y652" s="163"/>
      <c r="Z652" s="163"/>
    </row>
    <row r="653" spans="1:26" x14ac:dyDescent="0.35">
      <c r="A653" s="164"/>
      <c r="B653" s="167" t="str">
        <f t="shared" ca="1" si="21"/>
        <v/>
      </c>
      <c r="C653" s="162"/>
      <c r="D653" s="162"/>
      <c r="E653" s="162"/>
      <c r="F653" s="169"/>
      <c r="G653" s="169"/>
      <c r="H653" s="162"/>
      <c r="I653" s="162"/>
      <c r="J653" s="162"/>
      <c r="K653" s="162"/>
      <c r="L653" s="162"/>
      <c r="M653" s="162"/>
      <c r="N653" s="43" t="s">
        <v>153</v>
      </c>
      <c r="O653" s="59"/>
      <c r="P653" s="59"/>
      <c r="Q653" s="59"/>
      <c r="R653" s="59"/>
      <c r="S653" s="59"/>
      <c r="T653" s="59"/>
      <c r="U653" s="67"/>
      <c r="V653" s="68" t="str">
        <f t="shared" ca="1" si="20"/>
        <v/>
      </c>
      <c r="W653" s="87"/>
      <c r="X653" s="171"/>
      <c r="Y653" s="162"/>
      <c r="Z653" s="162"/>
    </row>
    <row r="654" spans="1:26" x14ac:dyDescent="0.35">
      <c r="A654" s="165"/>
      <c r="B654" s="168"/>
      <c r="C654" s="163"/>
      <c r="D654" s="163"/>
      <c r="E654" s="163"/>
      <c r="F654" s="170"/>
      <c r="G654" s="170"/>
      <c r="H654" s="163"/>
      <c r="I654" s="163"/>
      <c r="J654" s="163"/>
      <c r="K654" s="163"/>
      <c r="L654" s="163"/>
      <c r="M654" s="163"/>
      <c r="N654" s="43" t="s">
        <v>154</v>
      </c>
      <c r="O654" s="59"/>
      <c r="P654" s="59"/>
      <c r="Q654" s="59"/>
      <c r="R654" s="59"/>
      <c r="S654" s="59"/>
      <c r="T654" s="59"/>
      <c r="U654" s="67"/>
      <c r="V654" s="68" t="str">
        <f t="shared" ca="1" si="20"/>
        <v/>
      </c>
      <c r="W654" s="87"/>
      <c r="X654" s="172"/>
      <c r="Y654" s="163"/>
      <c r="Z654" s="163"/>
    </row>
    <row r="655" spans="1:26" x14ac:dyDescent="0.35">
      <c r="A655" s="164"/>
      <c r="B655" s="167" t="str">
        <f t="shared" ca="1" si="21"/>
        <v/>
      </c>
      <c r="C655" s="162"/>
      <c r="D655" s="162"/>
      <c r="E655" s="162"/>
      <c r="F655" s="169"/>
      <c r="G655" s="169"/>
      <c r="H655" s="162"/>
      <c r="I655" s="162"/>
      <c r="J655" s="162"/>
      <c r="K655" s="162"/>
      <c r="L655" s="162"/>
      <c r="M655" s="162"/>
      <c r="N655" s="43" t="s">
        <v>153</v>
      </c>
      <c r="O655" s="59"/>
      <c r="P655" s="59"/>
      <c r="Q655" s="59"/>
      <c r="R655" s="59"/>
      <c r="S655" s="59"/>
      <c r="T655" s="59"/>
      <c r="U655" s="67"/>
      <c r="V655" s="68" t="str">
        <f t="shared" ca="1" si="20"/>
        <v/>
      </c>
      <c r="W655" s="87"/>
      <c r="X655" s="171"/>
      <c r="Y655" s="162"/>
      <c r="Z655" s="162"/>
    </row>
    <row r="656" spans="1:26" x14ac:dyDescent="0.35">
      <c r="A656" s="165"/>
      <c r="B656" s="168"/>
      <c r="C656" s="163"/>
      <c r="D656" s="163"/>
      <c r="E656" s="163"/>
      <c r="F656" s="170"/>
      <c r="G656" s="170"/>
      <c r="H656" s="163"/>
      <c r="I656" s="163"/>
      <c r="J656" s="163"/>
      <c r="K656" s="163"/>
      <c r="L656" s="163"/>
      <c r="M656" s="163"/>
      <c r="N656" s="43" t="s">
        <v>154</v>
      </c>
      <c r="O656" s="59"/>
      <c r="P656" s="59"/>
      <c r="Q656" s="59"/>
      <c r="R656" s="59"/>
      <c r="S656" s="59"/>
      <c r="T656" s="59"/>
      <c r="U656" s="67"/>
      <c r="V656" s="68" t="str">
        <f t="shared" ca="1" si="20"/>
        <v/>
      </c>
      <c r="W656" s="87"/>
      <c r="X656" s="172"/>
      <c r="Y656" s="163"/>
      <c r="Z656" s="163"/>
    </row>
    <row r="657" spans="1:26" x14ac:dyDescent="0.35">
      <c r="A657" s="164"/>
      <c r="B657" s="167" t="str">
        <f t="shared" ca="1" si="21"/>
        <v/>
      </c>
      <c r="C657" s="162"/>
      <c r="D657" s="162"/>
      <c r="E657" s="162"/>
      <c r="F657" s="169"/>
      <c r="G657" s="169"/>
      <c r="H657" s="162"/>
      <c r="I657" s="162"/>
      <c r="J657" s="162"/>
      <c r="K657" s="162"/>
      <c r="L657" s="162"/>
      <c r="M657" s="162"/>
      <c r="N657" s="43" t="s">
        <v>153</v>
      </c>
      <c r="O657" s="59"/>
      <c r="P657" s="59"/>
      <c r="Q657" s="59"/>
      <c r="R657" s="59"/>
      <c r="S657" s="59"/>
      <c r="T657" s="59"/>
      <c r="U657" s="67"/>
      <c r="V657" s="68" t="str">
        <f t="shared" ca="1" si="20"/>
        <v/>
      </c>
      <c r="W657" s="87"/>
      <c r="X657" s="171"/>
      <c r="Y657" s="162"/>
      <c r="Z657" s="162"/>
    </row>
    <row r="658" spans="1:26" x14ac:dyDescent="0.35">
      <c r="A658" s="165"/>
      <c r="B658" s="168"/>
      <c r="C658" s="163"/>
      <c r="D658" s="163"/>
      <c r="E658" s="163"/>
      <c r="F658" s="170"/>
      <c r="G658" s="170"/>
      <c r="H658" s="163"/>
      <c r="I658" s="163"/>
      <c r="J658" s="163"/>
      <c r="K658" s="163"/>
      <c r="L658" s="163"/>
      <c r="M658" s="163"/>
      <c r="N658" s="43" t="s">
        <v>154</v>
      </c>
      <c r="O658" s="59"/>
      <c r="P658" s="59"/>
      <c r="Q658" s="59"/>
      <c r="R658" s="59"/>
      <c r="S658" s="59"/>
      <c r="T658" s="59"/>
      <c r="U658" s="67"/>
      <c r="V658" s="68" t="str">
        <f t="shared" ca="1" si="20"/>
        <v/>
      </c>
      <c r="W658" s="87"/>
      <c r="X658" s="172"/>
      <c r="Y658" s="163"/>
      <c r="Z658" s="163"/>
    </row>
    <row r="659" spans="1:26" x14ac:dyDescent="0.35">
      <c r="A659" s="164"/>
      <c r="B659" s="167" t="str">
        <f t="shared" ca="1" si="21"/>
        <v/>
      </c>
      <c r="C659" s="162"/>
      <c r="D659" s="162"/>
      <c r="E659" s="162"/>
      <c r="F659" s="169"/>
      <c r="G659" s="169"/>
      <c r="H659" s="162"/>
      <c r="I659" s="162"/>
      <c r="J659" s="162"/>
      <c r="K659" s="162"/>
      <c r="L659" s="162"/>
      <c r="M659" s="162"/>
      <c r="N659" s="43" t="s">
        <v>153</v>
      </c>
      <c r="O659" s="59"/>
      <c r="P659" s="59"/>
      <c r="Q659" s="59"/>
      <c r="R659" s="59"/>
      <c r="S659" s="59"/>
      <c r="T659" s="59"/>
      <c r="U659" s="67"/>
      <c r="V659" s="68" t="str">
        <f t="shared" ca="1" si="20"/>
        <v/>
      </c>
      <c r="W659" s="87"/>
      <c r="X659" s="171"/>
      <c r="Y659" s="162"/>
      <c r="Z659" s="162"/>
    </row>
    <row r="660" spans="1:26" x14ac:dyDescent="0.35">
      <c r="A660" s="165"/>
      <c r="B660" s="168"/>
      <c r="C660" s="163"/>
      <c r="D660" s="163"/>
      <c r="E660" s="163"/>
      <c r="F660" s="170"/>
      <c r="G660" s="170"/>
      <c r="H660" s="163"/>
      <c r="I660" s="163"/>
      <c r="J660" s="163"/>
      <c r="K660" s="163"/>
      <c r="L660" s="163"/>
      <c r="M660" s="163"/>
      <c r="N660" s="43" t="s">
        <v>154</v>
      </c>
      <c r="O660" s="59"/>
      <c r="P660" s="59"/>
      <c r="Q660" s="59"/>
      <c r="R660" s="59"/>
      <c r="S660" s="59"/>
      <c r="T660" s="59"/>
      <c r="U660" s="67"/>
      <c r="V660" s="68" t="str">
        <f t="shared" ca="1" si="20"/>
        <v/>
      </c>
      <c r="W660" s="87"/>
      <c r="X660" s="172"/>
      <c r="Y660" s="163"/>
      <c r="Z660" s="163"/>
    </row>
    <row r="661" spans="1:26" x14ac:dyDescent="0.35">
      <c r="A661" s="164"/>
      <c r="B661" s="167" t="str">
        <f t="shared" ca="1" si="21"/>
        <v/>
      </c>
      <c r="C661" s="162"/>
      <c r="D661" s="162"/>
      <c r="E661" s="162"/>
      <c r="F661" s="169"/>
      <c r="G661" s="169"/>
      <c r="H661" s="162"/>
      <c r="I661" s="162"/>
      <c r="J661" s="162"/>
      <c r="K661" s="162"/>
      <c r="L661" s="162"/>
      <c r="M661" s="162"/>
      <c r="N661" s="43" t="s">
        <v>153</v>
      </c>
      <c r="O661" s="59"/>
      <c r="P661" s="59"/>
      <c r="Q661" s="59"/>
      <c r="R661" s="59"/>
      <c r="S661" s="59"/>
      <c r="T661" s="59"/>
      <c r="U661" s="67"/>
      <c r="V661" s="68" t="str">
        <f t="shared" ca="1" si="20"/>
        <v/>
      </c>
      <c r="W661" s="87"/>
      <c r="X661" s="171"/>
      <c r="Y661" s="162"/>
      <c r="Z661" s="162"/>
    </row>
    <row r="662" spans="1:26" x14ac:dyDescent="0.35">
      <c r="A662" s="165"/>
      <c r="B662" s="168"/>
      <c r="C662" s="163"/>
      <c r="D662" s="163"/>
      <c r="E662" s="163"/>
      <c r="F662" s="170"/>
      <c r="G662" s="170"/>
      <c r="H662" s="163"/>
      <c r="I662" s="163"/>
      <c r="J662" s="163"/>
      <c r="K662" s="163"/>
      <c r="L662" s="163"/>
      <c r="M662" s="163"/>
      <c r="N662" s="43" t="s">
        <v>154</v>
      </c>
      <c r="O662" s="59"/>
      <c r="P662" s="59"/>
      <c r="Q662" s="59"/>
      <c r="R662" s="59"/>
      <c r="S662" s="59"/>
      <c r="T662" s="59"/>
      <c r="U662" s="67"/>
      <c r="V662" s="68" t="str">
        <f t="shared" ca="1" si="20"/>
        <v/>
      </c>
      <c r="W662" s="87"/>
      <c r="X662" s="172"/>
      <c r="Y662" s="163"/>
      <c r="Z662" s="163"/>
    </row>
    <row r="663" spans="1:26" x14ac:dyDescent="0.35">
      <c r="A663" s="164"/>
      <c r="B663" s="167" t="str">
        <f t="shared" ca="1" si="21"/>
        <v/>
      </c>
      <c r="C663" s="162"/>
      <c r="D663" s="162"/>
      <c r="E663" s="162"/>
      <c r="F663" s="169"/>
      <c r="G663" s="169"/>
      <c r="H663" s="162"/>
      <c r="I663" s="162"/>
      <c r="J663" s="162"/>
      <c r="K663" s="162"/>
      <c r="L663" s="162"/>
      <c r="M663" s="162"/>
      <c r="N663" s="43" t="s">
        <v>153</v>
      </c>
      <c r="O663" s="59"/>
      <c r="P663" s="59"/>
      <c r="Q663" s="59"/>
      <c r="R663" s="59"/>
      <c r="S663" s="59"/>
      <c r="T663" s="59"/>
      <c r="U663" s="67"/>
      <c r="V663" s="68" t="str">
        <f t="shared" ca="1" si="20"/>
        <v/>
      </c>
      <c r="W663" s="87"/>
      <c r="X663" s="171"/>
      <c r="Y663" s="162"/>
      <c r="Z663" s="162"/>
    </row>
    <row r="664" spans="1:26" x14ac:dyDescent="0.35">
      <c r="A664" s="165"/>
      <c r="B664" s="168"/>
      <c r="C664" s="163"/>
      <c r="D664" s="163"/>
      <c r="E664" s="163"/>
      <c r="F664" s="170"/>
      <c r="G664" s="170"/>
      <c r="H664" s="163"/>
      <c r="I664" s="163"/>
      <c r="J664" s="163"/>
      <c r="K664" s="163"/>
      <c r="L664" s="163"/>
      <c r="M664" s="163"/>
      <c r="N664" s="43" t="s">
        <v>154</v>
      </c>
      <c r="O664" s="59"/>
      <c r="P664" s="59"/>
      <c r="Q664" s="59"/>
      <c r="R664" s="59"/>
      <c r="S664" s="59"/>
      <c r="T664" s="59"/>
      <c r="U664" s="67"/>
      <c r="V664" s="68" t="str">
        <f t="shared" ca="1" si="20"/>
        <v/>
      </c>
      <c r="W664" s="87"/>
      <c r="X664" s="172"/>
      <c r="Y664" s="163"/>
      <c r="Z664" s="163"/>
    </row>
    <row r="665" spans="1:26" x14ac:dyDescent="0.35">
      <c r="A665" s="164"/>
      <c r="B665" s="167" t="str">
        <f t="shared" ca="1" si="21"/>
        <v/>
      </c>
      <c r="C665" s="162"/>
      <c r="D665" s="162"/>
      <c r="E665" s="162"/>
      <c r="F665" s="169"/>
      <c r="G665" s="169"/>
      <c r="H665" s="162"/>
      <c r="I665" s="162"/>
      <c r="J665" s="162"/>
      <c r="K665" s="162"/>
      <c r="L665" s="162"/>
      <c r="M665" s="162"/>
      <c r="N665" s="43" t="s">
        <v>153</v>
      </c>
      <c r="O665" s="59"/>
      <c r="P665" s="59"/>
      <c r="Q665" s="59"/>
      <c r="R665" s="59"/>
      <c r="S665" s="59"/>
      <c r="T665" s="59"/>
      <c r="U665" s="67"/>
      <c r="V665" s="68" t="str">
        <f t="shared" ca="1" si="20"/>
        <v/>
      </c>
      <c r="W665" s="87"/>
      <c r="X665" s="171"/>
      <c r="Y665" s="162"/>
      <c r="Z665" s="162"/>
    </row>
    <row r="666" spans="1:26" x14ac:dyDescent="0.35">
      <c r="A666" s="165"/>
      <c r="B666" s="168"/>
      <c r="C666" s="163"/>
      <c r="D666" s="163"/>
      <c r="E666" s="163"/>
      <c r="F666" s="170"/>
      <c r="G666" s="170"/>
      <c r="H666" s="163"/>
      <c r="I666" s="163"/>
      <c r="J666" s="163"/>
      <c r="K666" s="163"/>
      <c r="L666" s="163"/>
      <c r="M666" s="163"/>
      <c r="N666" s="43" t="s">
        <v>154</v>
      </c>
      <c r="O666" s="59"/>
      <c r="P666" s="59"/>
      <c r="Q666" s="59"/>
      <c r="R666" s="59"/>
      <c r="S666" s="59"/>
      <c r="T666" s="59"/>
      <c r="U666" s="67"/>
      <c r="V666" s="68" t="str">
        <f t="shared" ca="1" si="20"/>
        <v/>
      </c>
      <c r="W666" s="87"/>
      <c r="X666" s="172"/>
      <c r="Y666" s="163"/>
      <c r="Z666" s="163"/>
    </row>
    <row r="667" spans="1:26" x14ac:dyDescent="0.35">
      <c r="A667" s="164"/>
      <c r="B667" s="167" t="str">
        <f t="shared" ca="1" si="21"/>
        <v/>
      </c>
      <c r="C667" s="162"/>
      <c r="D667" s="162"/>
      <c r="E667" s="162"/>
      <c r="F667" s="169"/>
      <c r="G667" s="169"/>
      <c r="H667" s="162"/>
      <c r="I667" s="162"/>
      <c r="J667" s="162"/>
      <c r="K667" s="162"/>
      <c r="L667" s="162"/>
      <c r="M667" s="162"/>
      <c r="N667" s="43" t="s">
        <v>153</v>
      </c>
      <c r="O667" s="59"/>
      <c r="P667" s="59"/>
      <c r="Q667" s="59"/>
      <c r="R667" s="59"/>
      <c r="S667" s="59"/>
      <c r="T667" s="59"/>
      <c r="U667" s="67"/>
      <c r="V667" s="68" t="str">
        <f t="shared" ca="1" si="20"/>
        <v/>
      </c>
      <c r="W667" s="87"/>
      <c r="X667" s="171"/>
      <c r="Y667" s="162"/>
      <c r="Z667" s="162"/>
    </row>
    <row r="668" spans="1:26" x14ac:dyDescent="0.35">
      <c r="A668" s="165"/>
      <c r="B668" s="168"/>
      <c r="C668" s="163"/>
      <c r="D668" s="163"/>
      <c r="E668" s="163"/>
      <c r="F668" s="170"/>
      <c r="G668" s="170"/>
      <c r="H668" s="163"/>
      <c r="I668" s="163"/>
      <c r="J668" s="163"/>
      <c r="K668" s="163"/>
      <c r="L668" s="163"/>
      <c r="M668" s="163"/>
      <c r="N668" s="43" t="s">
        <v>154</v>
      </c>
      <c r="O668" s="59"/>
      <c r="P668" s="59"/>
      <c r="Q668" s="59"/>
      <c r="R668" s="59"/>
      <c r="S668" s="59"/>
      <c r="T668" s="59"/>
      <c r="U668" s="67"/>
      <c r="V668" s="68" t="str">
        <f t="shared" ca="1" si="20"/>
        <v/>
      </c>
      <c r="W668" s="87"/>
      <c r="X668" s="172"/>
      <c r="Y668" s="163"/>
      <c r="Z668" s="163"/>
    </row>
    <row r="669" spans="1:26" x14ac:dyDescent="0.35">
      <c r="A669" s="164"/>
      <c r="B669" s="167" t="str">
        <f t="shared" ca="1" si="21"/>
        <v/>
      </c>
      <c r="C669" s="162"/>
      <c r="D669" s="162"/>
      <c r="E669" s="162"/>
      <c r="F669" s="169"/>
      <c r="G669" s="169"/>
      <c r="H669" s="162"/>
      <c r="I669" s="162"/>
      <c r="J669" s="162"/>
      <c r="K669" s="162"/>
      <c r="L669" s="162"/>
      <c r="M669" s="162"/>
      <c r="N669" s="43" t="s">
        <v>153</v>
      </c>
      <c r="O669" s="59"/>
      <c r="P669" s="59"/>
      <c r="Q669" s="59"/>
      <c r="R669" s="59"/>
      <c r="S669" s="59"/>
      <c r="T669" s="59"/>
      <c r="U669" s="67"/>
      <c r="V669" s="68" t="str">
        <f t="shared" ca="1" si="20"/>
        <v/>
      </c>
      <c r="W669" s="87"/>
      <c r="X669" s="171"/>
      <c r="Y669" s="162"/>
      <c r="Z669" s="162"/>
    </row>
    <row r="670" spans="1:26" x14ac:dyDescent="0.35">
      <c r="A670" s="165"/>
      <c r="B670" s="168"/>
      <c r="C670" s="163"/>
      <c r="D670" s="163"/>
      <c r="E670" s="163"/>
      <c r="F670" s="170"/>
      <c r="G670" s="170"/>
      <c r="H670" s="163"/>
      <c r="I670" s="163"/>
      <c r="J670" s="163"/>
      <c r="K670" s="163"/>
      <c r="L670" s="163"/>
      <c r="M670" s="163"/>
      <c r="N670" s="43" t="s">
        <v>154</v>
      </c>
      <c r="O670" s="59"/>
      <c r="P670" s="59"/>
      <c r="Q670" s="59"/>
      <c r="R670" s="59"/>
      <c r="S670" s="59"/>
      <c r="T670" s="59"/>
      <c r="U670" s="67"/>
      <c r="V670" s="68" t="str">
        <f t="shared" ca="1" si="20"/>
        <v/>
      </c>
      <c r="W670" s="87"/>
      <c r="X670" s="172"/>
      <c r="Y670" s="163"/>
      <c r="Z670" s="163"/>
    </row>
    <row r="671" spans="1:26" x14ac:dyDescent="0.35">
      <c r="A671" s="164"/>
      <c r="B671" s="167" t="str">
        <f t="shared" ca="1" si="21"/>
        <v/>
      </c>
      <c r="C671" s="162"/>
      <c r="D671" s="162"/>
      <c r="E671" s="162"/>
      <c r="F671" s="169"/>
      <c r="G671" s="169"/>
      <c r="H671" s="162"/>
      <c r="I671" s="162"/>
      <c r="J671" s="162"/>
      <c r="K671" s="162"/>
      <c r="L671" s="162"/>
      <c r="M671" s="162"/>
      <c r="N671" s="43" t="s">
        <v>153</v>
      </c>
      <c r="O671" s="59"/>
      <c r="P671" s="59"/>
      <c r="Q671" s="59"/>
      <c r="R671" s="59"/>
      <c r="S671" s="59"/>
      <c r="T671" s="59"/>
      <c r="U671" s="67"/>
      <c r="V671" s="68" t="str">
        <f t="shared" ca="1" si="20"/>
        <v/>
      </c>
      <c r="W671" s="87"/>
      <c r="X671" s="171"/>
      <c r="Y671" s="162"/>
      <c r="Z671" s="162"/>
    </row>
    <row r="672" spans="1:26" x14ac:dyDescent="0.35">
      <c r="A672" s="165"/>
      <c r="B672" s="168"/>
      <c r="C672" s="163"/>
      <c r="D672" s="163"/>
      <c r="E672" s="163"/>
      <c r="F672" s="170"/>
      <c r="G672" s="170"/>
      <c r="H672" s="163"/>
      <c r="I672" s="163"/>
      <c r="J672" s="163"/>
      <c r="K672" s="163"/>
      <c r="L672" s="163"/>
      <c r="M672" s="163"/>
      <c r="N672" s="43" t="s">
        <v>154</v>
      </c>
      <c r="O672" s="59"/>
      <c r="P672" s="59"/>
      <c r="Q672" s="59"/>
      <c r="R672" s="59"/>
      <c r="S672" s="59"/>
      <c r="T672" s="59"/>
      <c r="U672" s="67"/>
      <c r="V672" s="68" t="str">
        <f t="shared" ca="1" si="20"/>
        <v/>
      </c>
      <c r="W672" s="87"/>
      <c r="X672" s="172"/>
      <c r="Y672" s="163"/>
      <c r="Z672" s="163"/>
    </row>
    <row r="673" spans="1:26" x14ac:dyDescent="0.35">
      <c r="A673" s="164"/>
      <c r="B673" s="167" t="str">
        <f t="shared" ca="1" si="21"/>
        <v/>
      </c>
      <c r="C673" s="162"/>
      <c r="D673" s="162"/>
      <c r="E673" s="162"/>
      <c r="F673" s="169"/>
      <c r="G673" s="169"/>
      <c r="H673" s="162"/>
      <c r="I673" s="162"/>
      <c r="J673" s="162"/>
      <c r="K673" s="162"/>
      <c r="L673" s="162"/>
      <c r="M673" s="162"/>
      <c r="N673" s="43" t="s">
        <v>153</v>
      </c>
      <c r="O673" s="59"/>
      <c r="P673" s="59"/>
      <c r="Q673" s="59"/>
      <c r="R673" s="59"/>
      <c r="S673" s="59"/>
      <c r="T673" s="59"/>
      <c r="U673" s="67"/>
      <c r="V673" s="68" t="str">
        <f t="shared" ca="1" si="20"/>
        <v/>
      </c>
      <c r="W673" s="87"/>
      <c r="X673" s="171"/>
      <c r="Y673" s="162"/>
      <c r="Z673" s="162"/>
    </row>
    <row r="674" spans="1:26" x14ac:dyDescent="0.35">
      <c r="A674" s="165"/>
      <c r="B674" s="168"/>
      <c r="C674" s="163"/>
      <c r="D674" s="163"/>
      <c r="E674" s="163"/>
      <c r="F674" s="170"/>
      <c r="G674" s="170"/>
      <c r="H674" s="163"/>
      <c r="I674" s="163"/>
      <c r="J674" s="163"/>
      <c r="K674" s="163"/>
      <c r="L674" s="163"/>
      <c r="M674" s="163"/>
      <c r="N674" s="43" t="s">
        <v>154</v>
      </c>
      <c r="O674" s="59"/>
      <c r="P674" s="59"/>
      <c r="Q674" s="59"/>
      <c r="R674" s="59"/>
      <c r="S674" s="59"/>
      <c r="T674" s="59"/>
      <c r="U674" s="67"/>
      <c r="V674" s="68" t="str">
        <f t="shared" ca="1" si="20"/>
        <v/>
      </c>
      <c r="W674" s="87"/>
      <c r="X674" s="172"/>
      <c r="Y674" s="163"/>
      <c r="Z674" s="163"/>
    </row>
    <row r="675" spans="1:26" x14ac:dyDescent="0.35">
      <c r="A675" s="164"/>
      <c r="B675" s="167" t="str">
        <f t="shared" ca="1" si="21"/>
        <v/>
      </c>
      <c r="C675" s="162"/>
      <c r="D675" s="162"/>
      <c r="E675" s="162"/>
      <c r="F675" s="169"/>
      <c r="G675" s="169"/>
      <c r="H675" s="162"/>
      <c r="I675" s="162"/>
      <c r="J675" s="162"/>
      <c r="K675" s="162"/>
      <c r="L675" s="162"/>
      <c r="M675" s="162"/>
      <c r="N675" s="43" t="s">
        <v>153</v>
      </c>
      <c r="O675" s="59"/>
      <c r="P675" s="59"/>
      <c r="Q675" s="59"/>
      <c r="R675" s="59"/>
      <c r="S675" s="59"/>
      <c r="T675" s="59"/>
      <c r="U675" s="67"/>
      <c r="V675" s="68" t="str">
        <f t="shared" ca="1" si="20"/>
        <v/>
      </c>
      <c r="W675" s="87"/>
      <c r="X675" s="171"/>
      <c r="Y675" s="162"/>
      <c r="Z675" s="162"/>
    </row>
    <row r="676" spans="1:26" x14ac:dyDescent="0.35">
      <c r="A676" s="165"/>
      <c r="B676" s="168"/>
      <c r="C676" s="163"/>
      <c r="D676" s="163"/>
      <c r="E676" s="163"/>
      <c r="F676" s="170"/>
      <c r="G676" s="170"/>
      <c r="H676" s="163"/>
      <c r="I676" s="163"/>
      <c r="J676" s="163"/>
      <c r="K676" s="163"/>
      <c r="L676" s="163"/>
      <c r="M676" s="163"/>
      <c r="N676" s="43" t="s">
        <v>154</v>
      </c>
      <c r="O676" s="59"/>
      <c r="P676" s="59"/>
      <c r="Q676" s="59"/>
      <c r="R676" s="59"/>
      <c r="S676" s="59"/>
      <c r="T676" s="59"/>
      <c r="U676" s="67"/>
      <c r="V676" s="68" t="str">
        <f t="shared" ca="1" si="20"/>
        <v/>
      </c>
      <c r="W676" s="87"/>
      <c r="X676" s="172"/>
      <c r="Y676" s="163"/>
      <c r="Z676" s="163"/>
    </row>
    <row r="677" spans="1:26" x14ac:dyDescent="0.35">
      <c r="A677" s="164"/>
      <c r="B677" s="167" t="str">
        <f t="shared" ca="1" si="21"/>
        <v/>
      </c>
      <c r="C677" s="162"/>
      <c r="D677" s="162"/>
      <c r="E677" s="162"/>
      <c r="F677" s="169"/>
      <c r="G677" s="169"/>
      <c r="H677" s="162"/>
      <c r="I677" s="162"/>
      <c r="J677" s="162"/>
      <c r="K677" s="162"/>
      <c r="L677" s="162"/>
      <c r="M677" s="162"/>
      <c r="N677" s="43" t="s">
        <v>153</v>
      </c>
      <c r="O677" s="59"/>
      <c r="P677" s="59"/>
      <c r="Q677" s="59"/>
      <c r="R677" s="59"/>
      <c r="S677" s="59"/>
      <c r="T677" s="59"/>
      <c r="U677" s="67"/>
      <c r="V677" s="68" t="str">
        <f t="shared" ca="1" si="20"/>
        <v/>
      </c>
      <c r="W677" s="87"/>
      <c r="X677" s="171"/>
      <c r="Y677" s="162"/>
      <c r="Z677" s="162"/>
    </row>
    <row r="678" spans="1:26" x14ac:dyDescent="0.35">
      <c r="A678" s="165"/>
      <c r="B678" s="168"/>
      <c r="C678" s="163"/>
      <c r="D678" s="163"/>
      <c r="E678" s="163"/>
      <c r="F678" s="170"/>
      <c r="G678" s="170"/>
      <c r="H678" s="163"/>
      <c r="I678" s="163"/>
      <c r="J678" s="163"/>
      <c r="K678" s="163"/>
      <c r="L678" s="163"/>
      <c r="M678" s="163"/>
      <c r="N678" s="43" t="s">
        <v>154</v>
      </c>
      <c r="O678" s="59"/>
      <c r="P678" s="59"/>
      <c r="Q678" s="59"/>
      <c r="R678" s="59"/>
      <c r="S678" s="59"/>
      <c r="T678" s="59"/>
      <c r="U678" s="67"/>
      <c r="V678" s="68" t="str">
        <f t="shared" ca="1" si="20"/>
        <v/>
      </c>
      <c r="W678" s="87"/>
      <c r="X678" s="172"/>
      <c r="Y678" s="163"/>
      <c r="Z678" s="163"/>
    </row>
    <row r="679" spans="1:26" x14ac:dyDescent="0.35">
      <c r="A679" s="164"/>
      <c r="B679" s="167" t="str">
        <f t="shared" ca="1" si="21"/>
        <v/>
      </c>
      <c r="C679" s="162"/>
      <c r="D679" s="162"/>
      <c r="E679" s="162"/>
      <c r="F679" s="169"/>
      <c r="G679" s="169"/>
      <c r="H679" s="162"/>
      <c r="I679" s="162"/>
      <c r="J679" s="162"/>
      <c r="K679" s="162"/>
      <c r="L679" s="162"/>
      <c r="M679" s="162"/>
      <c r="N679" s="43" t="s">
        <v>153</v>
      </c>
      <c r="O679" s="59"/>
      <c r="P679" s="59"/>
      <c r="Q679" s="59"/>
      <c r="R679" s="59"/>
      <c r="S679" s="59"/>
      <c r="T679" s="59"/>
      <c r="U679" s="67"/>
      <c r="V679" s="68" t="str">
        <f t="shared" ca="1" si="20"/>
        <v/>
      </c>
      <c r="W679" s="87"/>
      <c r="X679" s="171"/>
      <c r="Y679" s="162"/>
      <c r="Z679" s="162"/>
    </row>
    <row r="680" spans="1:26" x14ac:dyDescent="0.35">
      <c r="A680" s="165"/>
      <c r="B680" s="168"/>
      <c r="C680" s="163"/>
      <c r="D680" s="163"/>
      <c r="E680" s="163"/>
      <c r="F680" s="170"/>
      <c r="G680" s="170"/>
      <c r="H680" s="163"/>
      <c r="I680" s="163"/>
      <c r="J680" s="163"/>
      <c r="K680" s="163"/>
      <c r="L680" s="163"/>
      <c r="M680" s="163"/>
      <c r="N680" s="43" t="s">
        <v>154</v>
      </c>
      <c r="O680" s="59"/>
      <c r="P680" s="59"/>
      <c r="Q680" s="59"/>
      <c r="R680" s="59"/>
      <c r="S680" s="59"/>
      <c r="T680" s="59"/>
      <c r="U680" s="67"/>
      <c r="V680" s="68" t="str">
        <f t="shared" ca="1" si="20"/>
        <v/>
      </c>
      <c r="W680" s="87"/>
      <c r="X680" s="172"/>
      <c r="Y680" s="163"/>
      <c r="Z680" s="163"/>
    </row>
    <row r="681" spans="1:26" x14ac:dyDescent="0.35">
      <c r="A681" s="164"/>
      <c r="B681" s="167" t="str">
        <f t="shared" ca="1" si="21"/>
        <v/>
      </c>
      <c r="C681" s="162"/>
      <c r="D681" s="162"/>
      <c r="E681" s="162"/>
      <c r="F681" s="169"/>
      <c r="G681" s="169"/>
      <c r="H681" s="162"/>
      <c r="I681" s="162"/>
      <c r="J681" s="162"/>
      <c r="K681" s="162"/>
      <c r="L681" s="162"/>
      <c r="M681" s="162"/>
      <c r="N681" s="43" t="s">
        <v>153</v>
      </c>
      <c r="O681" s="59"/>
      <c r="P681" s="59"/>
      <c r="Q681" s="59"/>
      <c r="R681" s="59"/>
      <c r="S681" s="59"/>
      <c r="T681" s="59"/>
      <c r="U681" s="67"/>
      <c r="V681" s="68" t="str">
        <f t="shared" ca="1" si="20"/>
        <v/>
      </c>
      <c r="W681" s="87"/>
      <c r="X681" s="171"/>
      <c r="Y681" s="162"/>
      <c r="Z681" s="162"/>
    </row>
    <row r="682" spans="1:26" x14ac:dyDescent="0.35">
      <c r="A682" s="165"/>
      <c r="B682" s="168"/>
      <c r="C682" s="163"/>
      <c r="D682" s="163"/>
      <c r="E682" s="163"/>
      <c r="F682" s="170"/>
      <c r="G682" s="170"/>
      <c r="H682" s="163"/>
      <c r="I682" s="163"/>
      <c r="J682" s="163"/>
      <c r="K682" s="163"/>
      <c r="L682" s="163"/>
      <c r="M682" s="163"/>
      <c r="N682" s="43" t="s">
        <v>154</v>
      </c>
      <c r="O682" s="59"/>
      <c r="P682" s="59"/>
      <c r="Q682" s="59"/>
      <c r="R682" s="59"/>
      <c r="S682" s="59"/>
      <c r="T682" s="59"/>
      <c r="U682" s="67"/>
      <c r="V682" s="68" t="str">
        <f t="shared" ca="1" si="20"/>
        <v/>
      </c>
      <c r="W682" s="87"/>
      <c r="X682" s="172"/>
      <c r="Y682" s="163"/>
      <c r="Z682" s="163"/>
    </row>
    <row r="683" spans="1:26" x14ac:dyDescent="0.35">
      <c r="A683" s="164"/>
      <c r="B683" s="167" t="str">
        <f t="shared" ca="1" si="21"/>
        <v/>
      </c>
      <c r="C683" s="162"/>
      <c r="D683" s="162"/>
      <c r="E683" s="162"/>
      <c r="F683" s="169"/>
      <c r="G683" s="169"/>
      <c r="H683" s="162"/>
      <c r="I683" s="162"/>
      <c r="J683" s="162"/>
      <c r="K683" s="162"/>
      <c r="L683" s="162"/>
      <c r="M683" s="162"/>
      <c r="N683" s="43" t="s">
        <v>153</v>
      </c>
      <c r="O683" s="59"/>
      <c r="P683" s="59"/>
      <c r="Q683" s="59"/>
      <c r="R683" s="59"/>
      <c r="S683" s="59"/>
      <c r="T683" s="59"/>
      <c r="U683" s="67"/>
      <c r="V683" s="68" t="str">
        <f t="shared" ca="1" si="20"/>
        <v/>
      </c>
      <c r="W683" s="87"/>
      <c r="X683" s="171"/>
      <c r="Y683" s="162"/>
      <c r="Z683" s="162"/>
    </row>
    <row r="684" spans="1:26" x14ac:dyDescent="0.35">
      <c r="A684" s="165"/>
      <c r="B684" s="168"/>
      <c r="C684" s="163"/>
      <c r="D684" s="163"/>
      <c r="E684" s="163"/>
      <c r="F684" s="170"/>
      <c r="G684" s="170"/>
      <c r="H684" s="163"/>
      <c r="I684" s="163"/>
      <c r="J684" s="163"/>
      <c r="K684" s="163"/>
      <c r="L684" s="163"/>
      <c r="M684" s="163"/>
      <c r="N684" s="43" t="s">
        <v>154</v>
      </c>
      <c r="O684" s="59"/>
      <c r="P684" s="59"/>
      <c r="Q684" s="59"/>
      <c r="R684" s="59"/>
      <c r="S684" s="59"/>
      <c r="T684" s="59"/>
      <c r="U684" s="67"/>
      <c r="V684" s="68" t="str">
        <f t="shared" ca="1" si="20"/>
        <v/>
      </c>
      <c r="W684" s="87"/>
      <c r="X684" s="172"/>
      <c r="Y684" s="163"/>
      <c r="Z684" s="163"/>
    </row>
    <row r="685" spans="1:26" x14ac:dyDescent="0.35">
      <c r="A685" s="164"/>
      <c r="B685" s="167" t="str">
        <f t="shared" ca="1" si="21"/>
        <v/>
      </c>
      <c r="C685" s="162"/>
      <c r="D685" s="162"/>
      <c r="E685" s="162"/>
      <c r="F685" s="169"/>
      <c r="G685" s="169"/>
      <c r="H685" s="162"/>
      <c r="I685" s="162"/>
      <c r="J685" s="162"/>
      <c r="K685" s="162"/>
      <c r="L685" s="162"/>
      <c r="M685" s="162"/>
      <c r="N685" s="43" t="s">
        <v>153</v>
      </c>
      <c r="O685" s="59"/>
      <c r="P685" s="59"/>
      <c r="Q685" s="59"/>
      <c r="R685" s="59"/>
      <c r="S685" s="59"/>
      <c r="T685" s="59"/>
      <c r="U685" s="67"/>
      <c r="V685" s="68" t="str">
        <f t="shared" ca="1" si="20"/>
        <v/>
      </c>
      <c r="W685" s="87"/>
      <c r="X685" s="171"/>
      <c r="Y685" s="162"/>
      <c r="Z685" s="162"/>
    </row>
    <row r="686" spans="1:26" x14ac:dyDescent="0.35">
      <c r="A686" s="165"/>
      <c r="B686" s="168"/>
      <c r="C686" s="163"/>
      <c r="D686" s="163"/>
      <c r="E686" s="163"/>
      <c r="F686" s="170"/>
      <c r="G686" s="170"/>
      <c r="H686" s="163"/>
      <c r="I686" s="163"/>
      <c r="J686" s="163"/>
      <c r="K686" s="163"/>
      <c r="L686" s="163"/>
      <c r="M686" s="163"/>
      <c r="N686" s="43" t="s">
        <v>154</v>
      </c>
      <c r="O686" s="59"/>
      <c r="P686" s="59"/>
      <c r="Q686" s="59"/>
      <c r="R686" s="59"/>
      <c r="S686" s="59"/>
      <c r="T686" s="59"/>
      <c r="U686" s="67"/>
      <c r="V686" s="68" t="str">
        <f t="shared" ca="1" si="20"/>
        <v/>
      </c>
      <c r="W686" s="87"/>
      <c r="X686" s="172"/>
      <c r="Y686" s="163"/>
      <c r="Z686" s="163"/>
    </row>
    <row r="687" spans="1:26" x14ac:dyDescent="0.35">
      <c r="A687" s="164"/>
      <c r="B687" s="167" t="str">
        <f t="shared" ca="1" si="21"/>
        <v/>
      </c>
      <c r="C687" s="162"/>
      <c r="D687" s="162"/>
      <c r="E687" s="162"/>
      <c r="F687" s="169"/>
      <c r="G687" s="169"/>
      <c r="H687" s="162"/>
      <c r="I687" s="162"/>
      <c r="J687" s="162"/>
      <c r="K687" s="162"/>
      <c r="L687" s="162"/>
      <c r="M687" s="162"/>
      <c r="N687" s="43" t="s">
        <v>153</v>
      </c>
      <c r="O687" s="59"/>
      <c r="P687" s="59"/>
      <c r="Q687" s="59"/>
      <c r="R687" s="59"/>
      <c r="S687" s="59"/>
      <c r="T687" s="59"/>
      <c r="U687" s="67"/>
      <c r="V687" s="68" t="str">
        <f t="shared" ca="1" si="20"/>
        <v/>
      </c>
      <c r="W687" s="87"/>
      <c r="X687" s="171"/>
      <c r="Y687" s="162"/>
      <c r="Z687" s="162"/>
    </row>
    <row r="688" spans="1:26" x14ac:dyDescent="0.35">
      <c r="A688" s="165"/>
      <c r="B688" s="168"/>
      <c r="C688" s="163"/>
      <c r="D688" s="163"/>
      <c r="E688" s="163"/>
      <c r="F688" s="170"/>
      <c r="G688" s="170"/>
      <c r="H688" s="163"/>
      <c r="I688" s="163"/>
      <c r="J688" s="163"/>
      <c r="K688" s="163"/>
      <c r="L688" s="163"/>
      <c r="M688" s="163"/>
      <c r="N688" s="43" t="s">
        <v>154</v>
      </c>
      <c r="O688" s="59"/>
      <c r="P688" s="59"/>
      <c r="Q688" s="59"/>
      <c r="R688" s="59"/>
      <c r="S688" s="59"/>
      <c r="T688" s="59"/>
      <c r="U688" s="67"/>
      <c r="V688" s="68" t="str">
        <f t="shared" ca="1" si="20"/>
        <v/>
      </c>
      <c r="W688" s="87"/>
      <c r="X688" s="172"/>
      <c r="Y688" s="163"/>
      <c r="Z688" s="163"/>
    </row>
    <row r="689" spans="1:26" x14ac:dyDescent="0.35">
      <c r="A689" s="164"/>
      <c r="B689" s="167" t="str">
        <f t="shared" ca="1" si="21"/>
        <v/>
      </c>
      <c r="C689" s="162"/>
      <c r="D689" s="162"/>
      <c r="E689" s="162"/>
      <c r="F689" s="169"/>
      <c r="G689" s="169"/>
      <c r="H689" s="162"/>
      <c r="I689" s="162"/>
      <c r="J689" s="162"/>
      <c r="K689" s="162"/>
      <c r="L689" s="162"/>
      <c r="M689" s="162"/>
      <c r="N689" s="43" t="s">
        <v>153</v>
      </c>
      <c r="O689" s="59"/>
      <c r="P689" s="59"/>
      <c r="Q689" s="59"/>
      <c r="R689" s="59"/>
      <c r="S689" s="59"/>
      <c r="T689" s="59"/>
      <c r="U689" s="67"/>
      <c r="V689" s="68" t="str">
        <f t="shared" ca="1" si="20"/>
        <v/>
      </c>
      <c r="W689" s="87"/>
      <c r="X689" s="171"/>
      <c r="Y689" s="162"/>
      <c r="Z689" s="162"/>
    </row>
    <row r="690" spans="1:26" x14ac:dyDescent="0.35">
      <c r="A690" s="165"/>
      <c r="B690" s="168"/>
      <c r="C690" s="163"/>
      <c r="D690" s="163"/>
      <c r="E690" s="163"/>
      <c r="F690" s="170"/>
      <c r="G690" s="170"/>
      <c r="H690" s="163"/>
      <c r="I690" s="163"/>
      <c r="J690" s="163"/>
      <c r="K690" s="163"/>
      <c r="L690" s="163"/>
      <c r="M690" s="163"/>
      <c r="N690" s="43" t="s">
        <v>154</v>
      </c>
      <c r="O690" s="59"/>
      <c r="P690" s="59"/>
      <c r="Q690" s="59"/>
      <c r="R690" s="59"/>
      <c r="S690" s="59"/>
      <c r="T690" s="59"/>
      <c r="U690" s="67"/>
      <c r="V690" s="68" t="str">
        <f t="shared" ca="1" si="20"/>
        <v/>
      </c>
      <c r="W690" s="87"/>
      <c r="X690" s="172"/>
      <c r="Y690" s="163"/>
      <c r="Z690" s="163"/>
    </row>
    <row r="691" spans="1:26" x14ac:dyDescent="0.35">
      <c r="A691" s="164"/>
      <c r="B691" s="167" t="str">
        <f t="shared" ca="1" si="21"/>
        <v/>
      </c>
      <c r="C691" s="162"/>
      <c r="D691" s="162"/>
      <c r="E691" s="162"/>
      <c r="F691" s="169"/>
      <c r="G691" s="169"/>
      <c r="H691" s="162"/>
      <c r="I691" s="162"/>
      <c r="J691" s="162"/>
      <c r="K691" s="162"/>
      <c r="L691" s="162"/>
      <c r="M691" s="162"/>
      <c r="N691" s="43" t="s">
        <v>153</v>
      </c>
      <c r="O691" s="59"/>
      <c r="P691" s="59"/>
      <c r="Q691" s="59"/>
      <c r="R691" s="59"/>
      <c r="S691" s="59"/>
      <c r="T691" s="59"/>
      <c r="U691" s="67"/>
      <c r="V691" s="68" t="str">
        <f t="shared" ca="1" si="20"/>
        <v/>
      </c>
      <c r="W691" s="87"/>
      <c r="X691" s="171"/>
      <c r="Y691" s="162"/>
      <c r="Z691" s="162"/>
    </row>
    <row r="692" spans="1:26" x14ac:dyDescent="0.35">
      <c r="A692" s="165"/>
      <c r="B692" s="168"/>
      <c r="C692" s="163"/>
      <c r="D692" s="163"/>
      <c r="E692" s="163"/>
      <c r="F692" s="170"/>
      <c r="G692" s="170"/>
      <c r="H692" s="163"/>
      <c r="I692" s="163"/>
      <c r="J692" s="163"/>
      <c r="K692" s="163"/>
      <c r="L692" s="163"/>
      <c r="M692" s="163"/>
      <c r="N692" s="43" t="s">
        <v>154</v>
      </c>
      <c r="O692" s="59"/>
      <c r="P692" s="59"/>
      <c r="Q692" s="59"/>
      <c r="R692" s="59"/>
      <c r="S692" s="59"/>
      <c r="T692" s="59"/>
      <c r="U692" s="67"/>
      <c r="V692" s="68" t="str">
        <f t="shared" ca="1" si="20"/>
        <v/>
      </c>
      <c r="W692" s="87"/>
      <c r="X692" s="172"/>
      <c r="Y692" s="163"/>
      <c r="Z692" s="163"/>
    </row>
    <row r="693" spans="1:26" x14ac:dyDescent="0.35">
      <c r="A693" s="164"/>
      <c r="B693" s="167" t="str">
        <f t="shared" ca="1" si="21"/>
        <v/>
      </c>
      <c r="C693" s="162"/>
      <c r="D693" s="162"/>
      <c r="E693" s="162"/>
      <c r="F693" s="169"/>
      <c r="G693" s="169"/>
      <c r="H693" s="162"/>
      <c r="I693" s="162"/>
      <c r="J693" s="162"/>
      <c r="K693" s="162"/>
      <c r="L693" s="162"/>
      <c r="M693" s="162"/>
      <c r="N693" s="43" t="s">
        <v>153</v>
      </c>
      <c r="O693" s="59"/>
      <c r="P693" s="59"/>
      <c r="Q693" s="59"/>
      <c r="R693" s="59"/>
      <c r="S693" s="59"/>
      <c r="T693" s="59"/>
      <c r="U693" s="67"/>
      <c r="V693" s="68" t="str">
        <f t="shared" ca="1" si="20"/>
        <v/>
      </c>
      <c r="W693" s="87"/>
      <c r="X693" s="171"/>
      <c r="Y693" s="162"/>
      <c r="Z693" s="162"/>
    </row>
    <row r="694" spans="1:26" x14ac:dyDescent="0.35">
      <c r="A694" s="165"/>
      <c r="B694" s="168"/>
      <c r="C694" s="163"/>
      <c r="D694" s="163"/>
      <c r="E694" s="163"/>
      <c r="F694" s="170"/>
      <c r="G694" s="170"/>
      <c r="H694" s="163"/>
      <c r="I694" s="163"/>
      <c r="J694" s="163"/>
      <c r="K694" s="163"/>
      <c r="L694" s="163"/>
      <c r="M694" s="163"/>
      <c r="N694" s="43" t="s">
        <v>154</v>
      </c>
      <c r="O694" s="59"/>
      <c r="P694" s="59"/>
      <c r="Q694" s="59"/>
      <c r="R694" s="59"/>
      <c r="S694" s="59"/>
      <c r="T694" s="59"/>
      <c r="U694" s="67"/>
      <c r="V694" s="68" t="str">
        <f t="shared" ca="1" si="20"/>
        <v/>
      </c>
      <c r="W694" s="87"/>
      <c r="X694" s="172"/>
      <c r="Y694" s="163"/>
      <c r="Z694" s="163"/>
    </row>
    <row r="695" spans="1:26" x14ac:dyDescent="0.35">
      <c r="A695" s="164"/>
      <c r="B695" s="167" t="str">
        <f t="shared" ca="1" si="21"/>
        <v/>
      </c>
      <c r="C695" s="162"/>
      <c r="D695" s="162"/>
      <c r="E695" s="162"/>
      <c r="F695" s="169"/>
      <c r="G695" s="169"/>
      <c r="H695" s="162"/>
      <c r="I695" s="162"/>
      <c r="J695" s="162"/>
      <c r="K695" s="162"/>
      <c r="L695" s="162"/>
      <c r="M695" s="162"/>
      <c r="N695" s="43" t="s">
        <v>153</v>
      </c>
      <c r="O695" s="59"/>
      <c r="P695" s="59"/>
      <c r="Q695" s="59"/>
      <c r="R695" s="59"/>
      <c r="S695" s="59"/>
      <c r="T695" s="59"/>
      <c r="U695" s="67"/>
      <c r="V695" s="68" t="str">
        <f t="shared" ca="1" si="20"/>
        <v/>
      </c>
      <c r="W695" s="87"/>
      <c r="X695" s="171"/>
      <c r="Y695" s="162"/>
      <c r="Z695" s="162"/>
    </row>
    <row r="696" spans="1:26" x14ac:dyDescent="0.35">
      <c r="A696" s="165"/>
      <c r="B696" s="168"/>
      <c r="C696" s="163"/>
      <c r="D696" s="163"/>
      <c r="E696" s="163"/>
      <c r="F696" s="170"/>
      <c r="G696" s="170"/>
      <c r="H696" s="163"/>
      <c r="I696" s="163"/>
      <c r="J696" s="163"/>
      <c r="K696" s="163"/>
      <c r="L696" s="163"/>
      <c r="M696" s="163"/>
      <c r="N696" s="43" t="s">
        <v>154</v>
      </c>
      <c r="O696" s="59"/>
      <c r="P696" s="59"/>
      <c r="Q696" s="59"/>
      <c r="R696" s="59"/>
      <c r="S696" s="59"/>
      <c r="T696" s="59"/>
      <c r="U696" s="67"/>
      <c r="V696" s="68" t="str">
        <f t="shared" ca="1" si="20"/>
        <v/>
      </c>
      <c r="W696" s="87"/>
      <c r="X696" s="172"/>
      <c r="Y696" s="163"/>
      <c r="Z696" s="163"/>
    </row>
    <row r="697" spans="1:26" x14ac:dyDescent="0.35">
      <c r="A697" s="164"/>
      <c r="B697" s="167" t="str">
        <f t="shared" ca="1" si="21"/>
        <v/>
      </c>
      <c r="C697" s="162"/>
      <c r="D697" s="162"/>
      <c r="E697" s="162"/>
      <c r="F697" s="169"/>
      <c r="G697" s="169"/>
      <c r="H697" s="162"/>
      <c r="I697" s="162"/>
      <c r="J697" s="162"/>
      <c r="K697" s="162"/>
      <c r="L697" s="162"/>
      <c r="M697" s="162"/>
      <c r="N697" s="43" t="s">
        <v>153</v>
      </c>
      <c r="O697" s="59"/>
      <c r="P697" s="59"/>
      <c r="Q697" s="59"/>
      <c r="R697" s="59"/>
      <c r="S697" s="59"/>
      <c r="T697" s="59"/>
      <c r="U697" s="67"/>
      <c r="V697" s="68" t="str">
        <f t="shared" ca="1" si="20"/>
        <v/>
      </c>
      <c r="W697" s="87"/>
      <c r="X697" s="171"/>
      <c r="Y697" s="162"/>
      <c r="Z697" s="162"/>
    </row>
    <row r="698" spans="1:26" x14ac:dyDescent="0.35">
      <c r="A698" s="165"/>
      <c r="B698" s="168"/>
      <c r="C698" s="163"/>
      <c r="D698" s="163"/>
      <c r="E698" s="163"/>
      <c r="F698" s="170"/>
      <c r="G698" s="170"/>
      <c r="H698" s="163"/>
      <c r="I698" s="163"/>
      <c r="J698" s="163"/>
      <c r="K698" s="163"/>
      <c r="L698" s="163"/>
      <c r="M698" s="163"/>
      <c r="N698" s="43" t="s">
        <v>154</v>
      </c>
      <c r="O698" s="59"/>
      <c r="P698" s="59"/>
      <c r="Q698" s="59"/>
      <c r="R698" s="59"/>
      <c r="S698" s="59"/>
      <c r="T698" s="59"/>
      <c r="U698" s="67"/>
      <c r="V698" s="68" t="str">
        <f t="shared" ca="1" si="20"/>
        <v/>
      </c>
      <c r="W698" s="87"/>
      <c r="X698" s="172"/>
      <c r="Y698" s="163"/>
      <c r="Z698" s="163"/>
    </row>
    <row r="699" spans="1:26" x14ac:dyDescent="0.35">
      <c r="A699" s="164"/>
      <c r="B699" s="167" t="str">
        <f t="shared" ca="1" si="21"/>
        <v/>
      </c>
      <c r="C699" s="162"/>
      <c r="D699" s="162"/>
      <c r="E699" s="162"/>
      <c r="F699" s="169"/>
      <c r="G699" s="169"/>
      <c r="H699" s="162"/>
      <c r="I699" s="162"/>
      <c r="J699" s="162"/>
      <c r="K699" s="162"/>
      <c r="L699" s="162"/>
      <c r="M699" s="162"/>
      <c r="N699" s="43" t="s">
        <v>153</v>
      </c>
      <c r="O699" s="59"/>
      <c r="P699" s="59"/>
      <c r="Q699" s="59"/>
      <c r="R699" s="59"/>
      <c r="S699" s="59"/>
      <c r="T699" s="59"/>
      <c r="U699" s="67"/>
      <c r="V699" s="68" t="str">
        <f t="shared" ca="1" si="20"/>
        <v/>
      </c>
      <c r="W699" s="87"/>
      <c r="X699" s="171"/>
      <c r="Y699" s="162"/>
      <c r="Z699" s="162"/>
    </row>
    <row r="700" spans="1:26" x14ac:dyDescent="0.35">
      <c r="A700" s="165"/>
      <c r="B700" s="168"/>
      <c r="C700" s="163"/>
      <c r="D700" s="163"/>
      <c r="E700" s="163"/>
      <c r="F700" s="170"/>
      <c r="G700" s="170"/>
      <c r="H700" s="163"/>
      <c r="I700" s="163"/>
      <c r="J700" s="163"/>
      <c r="K700" s="163"/>
      <c r="L700" s="163"/>
      <c r="M700" s="163"/>
      <c r="N700" s="43" t="s">
        <v>154</v>
      </c>
      <c r="O700" s="59"/>
      <c r="P700" s="59"/>
      <c r="Q700" s="59"/>
      <c r="R700" s="59"/>
      <c r="S700" s="59"/>
      <c r="T700" s="59"/>
      <c r="U700" s="67"/>
      <c r="V700" s="68" t="str">
        <f t="shared" ca="1" si="20"/>
        <v/>
      </c>
      <c r="W700" s="87"/>
      <c r="X700" s="172"/>
      <c r="Y700" s="163"/>
      <c r="Z700" s="163"/>
    </row>
    <row r="701" spans="1:26" x14ac:dyDescent="0.35">
      <c r="A701" s="164"/>
      <c r="B701" s="167" t="str">
        <f t="shared" ca="1" si="21"/>
        <v/>
      </c>
      <c r="C701" s="162"/>
      <c r="D701" s="162"/>
      <c r="E701" s="162"/>
      <c r="F701" s="169"/>
      <c r="G701" s="169"/>
      <c r="H701" s="162"/>
      <c r="I701" s="162"/>
      <c r="J701" s="162"/>
      <c r="K701" s="162"/>
      <c r="L701" s="162"/>
      <c r="M701" s="162"/>
      <c r="N701" s="43" t="s">
        <v>153</v>
      </c>
      <c r="O701" s="59"/>
      <c r="P701" s="59"/>
      <c r="Q701" s="59"/>
      <c r="R701" s="59"/>
      <c r="S701" s="59"/>
      <c r="T701" s="59"/>
      <c r="U701" s="67"/>
      <c r="V701" s="68" t="str">
        <f t="shared" ca="1" si="20"/>
        <v/>
      </c>
      <c r="W701" s="87"/>
      <c r="X701" s="171"/>
      <c r="Y701" s="162"/>
      <c r="Z701" s="162"/>
    </row>
    <row r="702" spans="1:26" x14ac:dyDescent="0.35">
      <c r="A702" s="165"/>
      <c r="B702" s="168"/>
      <c r="C702" s="163"/>
      <c r="D702" s="163"/>
      <c r="E702" s="163"/>
      <c r="F702" s="170"/>
      <c r="G702" s="170"/>
      <c r="H702" s="163"/>
      <c r="I702" s="163"/>
      <c r="J702" s="163"/>
      <c r="K702" s="163"/>
      <c r="L702" s="163"/>
      <c r="M702" s="163"/>
      <c r="N702" s="43" t="s">
        <v>154</v>
      </c>
      <c r="O702" s="59"/>
      <c r="P702" s="59"/>
      <c r="Q702" s="59"/>
      <c r="R702" s="59"/>
      <c r="S702" s="59"/>
      <c r="T702" s="59"/>
      <c r="U702" s="67"/>
      <c r="V702" s="68" t="str">
        <f t="shared" ca="1" si="20"/>
        <v/>
      </c>
      <c r="W702" s="87"/>
      <c r="X702" s="172"/>
      <c r="Y702" s="163"/>
      <c r="Z702" s="163"/>
    </row>
    <row r="703" spans="1:26" x14ac:dyDescent="0.35">
      <c r="A703" s="164"/>
      <c r="B703" s="167" t="str">
        <f t="shared" ca="1" si="21"/>
        <v/>
      </c>
      <c r="C703" s="162"/>
      <c r="D703" s="162"/>
      <c r="E703" s="162"/>
      <c r="F703" s="169"/>
      <c r="G703" s="169"/>
      <c r="H703" s="162"/>
      <c r="I703" s="162"/>
      <c r="J703" s="162"/>
      <c r="K703" s="162"/>
      <c r="L703" s="162"/>
      <c r="M703" s="162"/>
      <c r="N703" s="43" t="s">
        <v>153</v>
      </c>
      <c r="O703" s="59"/>
      <c r="P703" s="59"/>
      <c r="Q703" s="59"/>
      <c r="R703" s="59"/>
      <c r="S703" s="59"/>
      <c r="T703" s="59"/>
      <c r="U703" s="67"/>
      <c r="V703" s="68" t="str">
        <f t="shared" ca="1" si="20"/>
        <v/>
      </c>
      <c r="W703" s="87"/>
      <c r="X703" s="171"/>
      <c r="Y703" s="162"/>
      <c r="Z703" s="162"/>
    </row>
    <row r="704" spans="1:26" x14ac:dyDescent="0.35">
      <c r="A704" s="165"/>
      <c r="B704" s="168"/>
      <c r="C704" s="163"/>
      <c r="D704" s="163"/>
      <c r="E704" s="163"/>
      <c r="F704" s="170"/>
      <c r="G704" s="170"/>
      <c r="H704" s="163"/>
      <c r="I704" s="163"/>
      <c r="J704" s="163"/>
      <c r="K704" s="163"/>
      <c r="L704" s="163"/>
      <c r="M704" s="163"/>
      <c r="N704" s="43" t="s">
        <v>154</v>
      </c>
      <c r="O704" s="59"/>
      <c r="P704" s="59"/>
      <c r="Q704" s="59"/>
      <c r="R704" s="59"/>
      <c r="S704" s="59"/>
      <c r="T704" s="59"/>
      <c r="U704" s="67"/>
      <c r="V704" s="68" t="str">
        <f t="shared" ca="1" si="20"/>
        <v/>
      </c>
      <c r="W704" s="87"/>
      <c r="X704" s="172"/>
      <c r="Y704" s="163"/>
      <c r="Z704" s="163"/>
    </row>
    <row r="705" spans="1:26" x14ac:dyDescent="0.35">
      <c r="A705" s="164"/>
      <c r="B705" s="167" t="str">
        <f t="shared" ca="1" si="21"/>
        <v/>
      </c>
      <c r="C705" s="162"/>
      <c r="D705" s="162"/>
      <c r="E705" s="162"/>
      <c r="F705" s="169"/>
      <c r="G705" s="169"/>
      <c r="H705" s="162"/>
      <c r="I705" s="162"/>
      <c r="J705" s="162"/>
      <c r="K705" s="162"/>
      <c r="L705" s="162"/>
      <c r="M705" s="162"/>
      <c r="N705" s="43" t="s">
        <v>153</v>
      </c>
      <c r="O705" s="59"/>
      <c r="P705" s="59"/>
      <c r="Q705" s="59"/>
      <c r="R705" s="59"/>
      <c r="S705" s="59"/>
      <c r="T705" s="59"/>
      <c r="U705" s="67"/>
      <c r="V705" s="68" t="str">
        <f t="shared" ca="1" si="20"/>
        <v/>
      </c>
      <c r="W705" s="87"/>
      <c r="X705" s="171"/>
      <c r="Y705" s="162"/>
      <c r="Z705" s="162"/>
    </row>
    <row r="706" spans="1:26" x14ac:dyDescent="0.35">
      <c r="A706" s="165"/>
      <c r="B706" s="168"/>
      <c r="C706" s="163"/>
      <c r="D706" s="163"/>
      <c r="E706" s="163"/>
      <c r="F706" s="170"/>
      <c r="G706" s="170"/>
      <c r="H706" s="163"/>
      <c r="I706" s="163"/>
      <c r="J706" s="163"/>
      <c r="K706" s="163"/>
      <c r="L706" s="163"/>
      <c r="M706" s="163"/>
      <c r="N706" s="43" t="s">
        <v>154</v>
      </c>
      <c r="O706" s="59"/>
      <c r="P706" s="59"/>
      <c r="Q706" s="59"/>
      <c r="R706" s="59"/>
      <c r="S706" s="59"/>
      <c r="T706" s="59"/>
      <c r="U706" s="67"/>
      <c r="V706" s="68" t="str">
        <f t="shared" ca="1" si="20"/>
        <v/>
      </c>
      <c r="W706" s="87"/>
      <c r="X706" s="172"/>
      <c r="Y706" s="163"/>
      <c r="Z706" s="163"/>
    </row>
    <row r="707" spans="1:26" x14ac:dyDescent="0.35">
      <c r="A707" s="164"/>
      <c r="B707" s="167" t="str">
        <f t="shared" ca="1" si="21"/>
        <v/>
      </c>
      <c r="C707" s="162"/>
      <c r="D707" s="162"/>
      <c r="E707" s="162"/>
      <c r="F707" s="169"/>
      <c r="G707" s="169"/>
      <c r="H707" s="162"/>
      <c r="I707" s="162"/>
      <c r="J707" s="162"/>
      <c r="K707" s="162"/>
      <c r="L707" s="162"/>
      <c r="M707" s="162"/>
      <c r="N707" s="43" t="s">
        <v>153</v>
      </c>
      <c r="O707" s="59"/>
      <c r="P707" s="59"/>
      <c r="Q707" s="59"/>
      <c r="R707" s="59"/>
      <c r="S707" s="59"/>
      <c r="T707" s="59"/>
      <c r="U707" s="67"/>
      <c r="V707" s="68" t="str">
        <f t="shared" ref="V707:V770" ca="1" si="22">IF(U707="","",OFFSET(TFacColumn,MATCH(U707,TRefColumn,0)-1,0,1,1))</f>
        <v/>
      </c>
      <c r="W707" s="87"/>
      <c r="X707" s="171"/>
      <c r="Y707" s="162"/>
      <c r="Z707" s="162"/>
    </row>
    <row r="708" spans="1:26" x14ac:dyDescent="0.35">
      <c r="A708" s="165"/>
      <c r="B708" s="168"/>
      <c r="C708" s="163"/>
      <c r="D708" s="163"/>
      <c r="E708" s="163"/>
      <c r="F708" s="170"/>
      <c r="G708" s="170"/>
      <c r="H708" s="163"/>
      <c r="I708" s="163"/>
      <c r="J708" s="163"/>
      <c r="K708" s="163"/>
      <c r="L708" s="163"/>
      <c r="M708" s="163"/>
      <c r="N708" s="43" t="s">
        <v>154</v>
      </c>
      <c r="O708" s="59"/>
      <c r="P708" s="59"/>
      <c r="Q708" s="59"/>
      <c r="R708" s="59"/>
      <c r="S708" s="59"/>
      <c r="T708" s="59"/>
      <c r="U708" s="67"/>
      <c r="V708" s="68" t="str">
        <f t="shared" ca="1" si="22"/>
        <v/>
      </c>
      <c r="W708" s="87"/>
      <c r="X708" s="172"/>
      <c r="Y708" s="163"/>
      <c r="Z708" s="163"/>
    </row>
    <row r="709" spans="1:26" x14ac:dyDescent="0.35">
      <c r="A709" s="164"/>
      <c r="B709" s="167" t="str">
        <f t="shared" ref="B709:B771" ca="1" si="23">IF(A709="","",OFFSET(FacColumn,MATCH(A709,RefColumn,0)-1,0,1,1))</f>
        <v/>
      </c>
      <c r="C709" s="162"/>
      <c r="D709" s="162"/>
      <c r="E709" s="162"/>
      <c r="F709" s="169"/>
      <c r="G709" s="169"/>
      <c r="H709" s="162"/>
      <c r="I709" s="162"/>
      <c r="J709" s="162"/>
      <c r="K709" s="162"/>
      <c r="L709" s="162"/>
      <c r="M709" s="162"/>
      <c r="N709" s="43" t="s">
        <v>153</v>
      </c>
      <c r="O709" s="59"/>
      <c r="P709" s="59"/>
      <c r="Q709" s="59"/>
      <c r="R709" s="59"/>
      <c r="S709" s="59"/>
      <c r="T709" s="59"/>
      <c r="U709" s="67"/>
      <c r="V709" s="68" t="str">
        <f t="shared" ca="1" si="22"/>
        <v/>
      </c>
      <c r="W709" s="87"/>
      <c r="X709" s="171"/>
      <c r="Y709" s="162"/>
      <c r="Z709" s="162"/>
    </row>
    <row r="710" spans="1:26" x14ac:dyDescent="0.35">
      <c r="A710" s="165"/>
      <c r="B710" s="168"/>
      <c r="C710" s="163"/>
      <c r="D710" s="163"/>
      <c r="E710" s="163"/>
      <c r="F710" s="170"/>
      <c r="G710" s="170"/>
      <c r="H710" s="163"/>
      <c r="I710" s="163"/>
      <c r="J710" s="163"/>
      <c r="K710" s="163"/>
      <c r="L710" s="163"/>
      <c r="M710" s="163"/>
      <c r="N710" s="43" t="s">
        <v>154</v>
      </c>
      <c r="O710" s="59"/>
      <c r="P710" s="59"/>
      <c r="Q710" s="59"/>
      <c r="R710" s="59"/>
      <c r="S710" s="59"/>
      <c r="T710" s="59"/>
      <c r="U710" s="67"/>
      <c r="V710" s="68" t="str">
        <f t="shared" ca="1" si="22"/>
        <v/>
      </c>
      <c r="W710" s="87"/>
      <c r="X710" s="172"/>
      <c r="Y710" s="163"/>
      <c r="Z710" s="163"/>
    </row>
    <row r="711" spans="1:26" x14ac:dyDescent="0.35">
      <c r="A711" s="164"/>
      <c r="B711" s="167" t="str">
        <f t="shared" ca="1" si="23"/>
        <v/>
      </c>
      <c r="C711" s="162"/>
      <c r="D711" s="162"/>
      <c r="E711" s="162"/>
      <c r="F711" s="169"/>
      <c r="G711" s="169"/>
      <c r="H711" s="162"/>
      <c r="I711" s="162"/>
      <c r="J711" s="162"/>
      <c r="K711" s="162"/>
      <c r="L711" s="162"/>
      <c r="M711" s="162"/>
      <c r="N711" s="43" t="s">
        <v>153</v>
      </c>
      <c r="O711" s="59"/>
      <c r="P711" s="59"/>
      <c r="Q711" s="59"/>
      <c r="R711" s="59"/>
      <c r="S711" s="59"/>
      <c r="T711" s="59"/>
      <c r="U711" s="67"/>
      <c r="V711" s="68" t="str">
        <f t="shared" ca="1" si="22"/>
        <v/>
      </c>
      <c r="W711" s="87"/>
      <c r="X711" s="171"/>
      <c r="Y711" s="162"/>
      <c r="Z711" s="162"/>
    </row>
    <row r="712" spans="1:26" x14ac:dyDescent="0.35">
      <c r="A712" s="165"/>
      <c r="B712" s="168"/>
      <c r="C712" s="163"/>
      <c r="D712" s="163"/>
      <c r="E712" s="163"/>
      <c r="F712" s="170"/>
      <c r="G712" s="170"/>
      <c r="H712" s="163"/>
      <c r="I712" s="163"/>
      <c r="J712" s="163"/>
      <c r="K712" s="163"/>
      <c r="L712" s="163"/>
      <c r="M712" s="163"/>
      <c r="N712" s="43" t="s">
        <v>154</v>
      </c>
      <c r="O712" s="59"/>
      <c r="P712" s="59"/>
      <c r="Q712" s="59"/>
      <c r="R712" s="59"/>
      <c r="S712" s="59"/>
      <c r="T712" s="59"/>
      <c r="U712" s="67"/>
      <c r="V712" s="68" t="str">
        <f t="shared" ca="1" si="22"/>
        <v/>
      </c>
      <c r="W712" s="87"/>
      <c r="X712" s="172"/>
      <c r="Y712" s="163"/>
      <c r="Z712" s="163"/>
    </row>
    <row r="713" spans="1:26" x14ac:dyDescent="0.35">
      <c r="A713" s="164"/>
      <c r="B713" s="167" t="str">
        <f t="shared" ca="1" si="23"/>
        <v/>
      </c>
      <c r="C713" s="162"/>
      <c r="D713" s="162"/>
      <c r="E713" s="162"/>
      <c r="F713" s="169"/>
      <c r="G713" s="169"/>
      <c r="H713" s="162"/>
      <c r="I713" s="162"/>
      <c r="J713" s="162"/>
      <c r="K713" s="162"/>
      <c r="L713" s="162"/>
      <c r="M713" s="162"/>
      <c r="N713" s="43" t="s">
        <v>153</v>
      </c>
      <c r="O713" s="59"/>
      <c r="P713" s="59"/>
      <c r="Q713" s="59"/>
      <c r="R713" s="59"/>
      <c r="S713" s="59"/>
      <c r="T713" s="59"/>
      <c r="U713" s="67"/>
      <c r="V713" s="68" t="str">
        <f t="shared" ca="1" si="22"/>
        <v/>
      </c>
      <c r="W713" s="87"/>
      <c r="X713" s="171"/>
      <c r="Y713" s="162"/>
      <c r="Z713" s="162"/>
    </row>
    <row r="714" spans="1:26" x14ac:dyDescent="0.35">
      <c r="A714" s="165"/>
      <c r="B714" s="168"/>
      <c r="C714" s="163"/>
      <c r="D714" s="163"/>
      <c r="E714" s="163"/>
      <c r="F714" s="170"/>
      <c r="G714" s="170"/>
      <c r="H714" s="163"/>
      <c r="I714" s="163"/>
      <c r="J714" s="163"/>
      <c r="K714" s="163"/>
      <c r="L714" s="163"/>
      <c r="M714" s="163"/>
      <c r="N714" s="43" t="s">
        <v>154</v>
      </c>
      <c r="O714" s="59"/>
      <c r="P714" s="59"/>
      <c r="Q714" s="59"/>
      <c r="R714" s="59"/>
      <c r="S714" s="59"/>
      <c r="T714" s="59"/>
      <c r="U714" s="67"/>
      <c r="V714" s="68" t="str">
        <f t="shared" ca="1" si="22"/>
        <v/>
      </c>
      <c r="W714" s="87"/>
      <c r="X714" s="172"/>
      <c r="Y714" s="163"/>
      <c r="Z714" s="163"/>
    </row>
    <row r="715" spans="1:26" x14ac:dyDescent="0.35">
      <c r="A715" s="164"/>
      <c r="B715" s="167" t="str">
        <f t="shared" ca="1" si="23"/>
        <v/>
      </c>
      <c r="C715" s="162"/>
      <c r="D715" s="162"/>
      <c r="E715" s="162"/>
      <c r="F715" s="169"/>
      <c r="G715" s="169"/>
      <c r="H715" s="162"/>
      <c r="I715" s="162"/>
      <c r="J715" s="162"/>
      <c r="K715" s="162"/>
      <c r="L715" s="162"/>
      <c r="M715" s="162"/>
      <c r="N715" s="43" t="s">
        <v>153</v>
      </c>
      <c r="O715" s="59"/>
      <c r="P715" s="59"/>
      <c r="Q715" s="59"/>
      <c r="R715" s="59"/>
      <c r="S715" s="59"/>
      <c r="T715" s="59"/>
      <c r="U715" s="67"/>
      <c r="V715" s="68" t="str">
        <f t="shared" ca="1" si="22"/>
        <v/>
      </c>
      <c r="W715" s="87"/>
      <c r="X715" s="171"/>
      <c r="Y715" s="162"/>
      <c r="Z715" s="162"/>
    </row>
    <row r="716" spans="1:26" x14ac:dyDescent="0.35">
      <c r="A716" s="165"/>
      <c r="B716" s="168"/>
      <c r="C716" s="163"/>
      <c r="D716" s="163"/>
      <c r="E716" s="163"/>
      <c r="F716" s="170"/>
      <c r="G716" s="170"/>
      <c r="H716" s="163"/>
      <c r="I716" s="163"/>
      <c r="J716" s="163"/>
      <c r="K716" s="163"/>
      <c r="L716" s="163"/>
      <c r="M716" s="163"/>
      <c r="N716" s="43" t="s">
        <v>154</v>
      </c>
      <c r="O716" s="59"/>
      <c r="P716" s="59"/>
      <c r="Q716" s="59"/>
      <c r="R716" s="59"/>
      <c r="S716" s="59"/>
      <c r="T716" s="59"/>
      <c r="U716" s="67"/>
      <c r="V716" s="68" t="str">
        <f t="shared" ca="1" si="22"/>
        <v/>
      </c>
      <c r="W716" s="87"/>
      <c r="X716" s="172"/>
      <c r="Y716" s="163"/>
      <c r="Z716" s="163"/>
    </row>
    <row r="717" spans="1:26" x14ac:dyDescent="0.35">
      <c r="A717" s="164"/>
      <c r="B717" s="167" t="str">
        <f t="shared" ca="1" si="23"/>
        <v/>
      </c>
      <c r="C717" s="162"/>
      <c r="D717" s="162"/>
      <c r="E717" s="162"/>
      <c r="F717" s="169"/>
      <c r="G717" s="169"/>
      <c r="H717" s="162"/>
      <c r="I717" s="162"/>
      <c r="J717" s="162"/>
      <c r="K717" s="162"/>
      <c r="L717" s="162"/>
      <c r="M717" s="162"/>
      <c r="N717" s="43" t="s">
        <v>153</v>
      </c>
      <c r="O717" s="59"/>
      <c r="P717" s="59"/>
      <c r="Q717" s="59"/>
      <c r="R717" s="59"/>
      <c r="S717" s="59"/>
      <c r="T717" s="59"/>
      <c r="U717" s="67"/>
      <c r="V717" s="68" t="str">
        <f t="shared" ca="1" si="22"/>
        <v/>
      </c>
      <c r="W717" s="87"/>
      <c r="X717" s="171"/>
      <c r="Y717" s="162"/>
      <c r="Z717" s="162"/>
    </row>
    <row r="718" spans="1:26" x14ac:dyDescent="0.35">
      <c r="A718" s="165"/>
      <c r="B718" s="168"/>
      <c r="C718" s="163"/>
      <c r="D718" s="163"/>
      <c r="E718" s="163"/>
      <c r="F718" s="170"/>
      <c r="G718" s="170"/>
      <c r="H718" s="163"/>
      <c r="I718" s="163"/>
      <c r="J718" s="163"/>
      <c r="K718" s="163"/>
      <c r="L718" s="163"/>
      <c r="M718" s="163"/>
      <c r="N718" s="43" t="s">
        <v>154</v>
      </c>
      <c r="O718" s="59"/>
      <c r="P718" s="59"/>
      <c r="Q718" s="59"/>
      <c r="R718" s="59"/>
      <c r="S718" s="59"/>
      <c r="T718" s="59"/>
      <c r="U718" s="67"/>
      <c r="V718" s="68" t="str">
        <f t="shared" ca="1" si="22"/>
        <v/>
      </c>
      <c r="W718" s="87"/>
      <c r="X718" s="172"/>
      <c r="Y718" s="163"/>
      <c r="Z718" s="163"/>
    </row>
    <row r="719" spans="1:26" x14ac:dyDescent="0.35">
      <c r="A719" s="164"/>
      <c r="B719" s="167" t="str">
        <f t="shared" ca="1" si="23"/>
        <v/>
      </c>
      <c r="C719" s="162"/>
      <c r="D719" s="162"/>
      <c r="E719" s="162"/>
      <c r="F719" s="169"/>
      <c r="G719" s="169"/>
      <c r="H719" s="162"/>
      <c r="I719" s="162"/>
      <c r="J719" s="162"/>
      <c r="K719" s="162"/>
      <c r="L719" s="162"/>
      <c r="M719" s="162"/>
      <c r="N719" s="43" t="s">
        <v>153</v>
      </c>
      <c r="O719" s="59"/>
      <c r="P719" s="59"/>
      <c r="Q719" s="59"/>
      <c r="R719" s="59"/>
      <c r="S719" s="59"/>
      <c r="T719" s="59"/>
      <c r="U719" s="67"/>
      <c r="V719" s="68" t="str">
        <f t="shared" ca="1" si="22"/>
        <v/>
      </c>
      <c r="W719" s="87"/>
      <c r="X719" s="171"/>
      <c r="Y719" s="162"/>
      <c r="Z719" s="162"/>
    </row>
    <row r="720" spans="1:26" x14ac:dyDescent="0.35">
      <c r="A720" s="165"/>
      <c r="B720" s="168"/>
      <c r="C720" s="163"/>
      <c r="D720" s="163"/>
      <c r="E720" s="163"/>
      <c r="F720" s="170"/>
      <c r="G720" s="170"/>
      <c r="H720" s="163"/>
      <c r="I720" s="163"/>
      <c r="J720" s="163"/>
      <c r="K720" s="163"/>
      <c r="L720" s="163"/>
      <c r="M720" s="163"/>
      <c r="N720" s="43" t="s">
        <v>154</v>
      </c>
      <c r="O720" s="59"/>
      <c r="P720" s="59"/>
      <c r="Q720" s="59"/>
      <c r="R720" s="59"/>
      <c r="S720" s="59"/>
      <c r="T720" s="59"/>
      <c r="U720" s="67"/>
      <c r="V720" s="68" t="str">
        <f t="shared" ca="1" si="22"/>
        <v/>
      </c>
      <c r="W720" s="87"/>
      <c r="X720" s="172"/>
      <c r="Y720" s="163"/>
      <c r="Z720" s="163"/>
    </row>
    <row r="721" spans="1:26" x14ac:dyDescent="0.35">
      <c r="A721" s="164"/>
      <c r="B721" s="167" t="str">
        <f t="shared" ca="1" si="23"/>
        <v/>
      </c>
      <c r="C721" s="162"/>
      <c r="D721" s="162"/>
      <c r="E721" s="162"/>
      <c r="F721" s="169"/>
      <c r="G721" s="169"/>
      <c r="H721" s="162"/>
      <c r="I721" s="162"/>
      <c r="J721" s="162"/>
      <c r="K721" s="162"/>
      <c r="L721" s="162"/>
      <c r="M721" s="162"/>
      <c r="N721" s="43" t="s">
        <v>153</v>
      </c>
      <c r="O721" s="59"/>
      <c r="P721" s="59"/>
      <c r="Q721" s="59"/>
      <c r="R721" s="59"/>
      <c r="S721" s="59"/>
      <c r="T721" s="59"/>
      <c r="U721" s="67"/>
      <c r="V721" s="68" t="str">
        <f t="shared" ca="1" si="22"/>
        <v/>
      </c>
      <c r="W721" s="87"/>
      <c r="X721" s="171"/>
      <c r="Y721" s="162"/>
      <c r="Z721" s="162"/>
    </row>
    <row r="722" spans="1:26" x14ac:dyDescent="0.35">
      <c r="A722" s="165"/>
      <c r="B722" s="168"/>
      <c r="C722" s="163"/>
      <c r="D722" s="163"/>
      <c r="E722" s="163"/>
      <c r="F722" s="170"/>
      <c r="G722" s="170"/>
      <c r="H722" s="163"/>
      <c r="I722" s="163"/>
      <c r="J722" s="163"/>
      <c r="K722" s="163"/>
      <c r="L722" s="163"/>
      <c r="M722" s="163"/>
      <c r="N722" s="43" t="s">
        <v>154</v>
      </c>
      <c r="O722" s="59"/>
      <c r="P722" s="59"/>
      <c r="Q722" s="59"/>
      <c r="R722" s="59"/>
      <c r="S722" s="59"/>
      <c r="T722" s="59"/>
      <c r="U722" s="67"/>
      <c r="V722" s="68" t="str">
        <f t="shared" ca="1" si="22"/>
        <v/>
      </c>
      <c r="W722" s="87"/>
      <c r="X722" s="172"/>
      <c r="Y722" s="163"/>
      <c r="Z722" s="163"/>
    </row>
    <row r="723" spans="1:26" x14ac:dyDescent="0.35">
      <c r="A723" s="164"/>
      <c r="B723" s="167" t="str">
        <f t="shared" ca="1" si="23"/>
        <v/>
      </c>
      <c r="C723" s="162"/>
      <c r="D723" s="162"/>
      <c r="E723" s="162"/>
      <c r="F723" s="169"/>
      <c r="G723" s="169"/>
      <c r="H723" s="162"/>
      <c r="I723" s="162"/>
      <c r="J723" s="162"/>
      <c r="K723" s="162"/>
      <c r="L723" s="162"/>
      <c r="M723" s="162"/>
      <c r="N723" s="43" t="s">
        <v>153</v>
      </c>
      <c r="O723" s="59"/>
      <c r="P723" s="59"/>
      <c r="Q723" s="59"/>
      <c r="R723" s="59"/>
      <c r="S723" s="59"/>
      <c r="T723" s="59"/>
      <c r="U723" s="67"/>
      <c r="V723" s="68" t="str">
        <f t="shared" ca="1" si="22"/>
        <v/>
      </c>
      <c r="W723" s="87"/>
      <c r="X723" s="171"/>
      <c r="Y723" s="162"/>
      <c r="Z723" s="162"/>
    </row>
    <row r="724" spans="1:26" x14ac:dyDescent="0.35">
      <c r="A724" s="165"/>
      <c r="B724" s="168"/>
      <c r="C724" s="163"/>
      <c r="D724" s="163"/>
      <c r="E724" s="163"/>
      <c r="F724" s="170"/>
      <c r="G724" s="170"/>
      <c r="H724" s="163"/>
      <c r="I724" s="163"/>
      <c r="J724" s="163"/>
      <c r="K724" s="163"/>
      <c r="L724" s="163"/>
      <c r="M724" s="163"/>
      <c r="N724" s="43" t="s">
        <v>154</v>
      </c>
      <c r="O724" s="59"/>
      <c r="P724" s="59"/>
      <c r="Q724" s="59"/>
      <c r="R724" s="59"/>
      <c r="S724" s="59"/>
      <c r="T724" s="59"/>
      <c r="U724" s="67"/>
      <c r="V724" s="68" t="str">
        <f t="shared" ca="1" si="22"/>
        <v/>
      </c>
      <c r="W724" s="87"/>
      <c r="X724" s="172"/>
      <c r="Y724" s="163"/>
      <c r="Z724" s="163"/>
    </row>
    <row r="725" spans="1:26" x14ac:dyDescent="0.35">
      <c r="A725" s="164"/>
      <c r="B725" s="167" t="str">
        <f t="shared" ca="1" si="23"/>
        <v/>
      </c>
      <c r="C725" s="162"/>
      <c r="D725" s="162"/>
      <c r="E725" s="162"/>
      <c r="F725" s="169"/>
      <c r="G725" s="169"/>
      <c r="H725" s="162"/>
      <c r="I725" s="162"/>
      <c r="J725" s="162"/>
      <c r="K725" s="162"/>
      <c r="L725" s="162"/>
      <c r="M725" s="162"/>
      <c r="N725" s="43" t="s">
        <v>153</v>
      </c>
      <c r="O725" s="59"/>
      <c r="P725" s="59"/>
      <c r="Q725" s="59"/>
      <c r="R725" s="59"/>
      <c r="S725" s="59"/>
      <c r="T725" s="59"/>
      <c r="U725" s="67"/>
      <c r="V725" s="68" t="str">
        <f t="shared" ca="1" si="22"/>
        <v/>
      </c>
      <c r="W725" s="87"/>
      <c r="X725" s="171"/>
      <c r="Y725" s="162"/>
      <c r="Z725" s="162"/>
    </row>
    <row r="726" spans="1:26" x14ac:dyDescent="0.35">
      <c r="A726" s="165"/>
      <c r="B726" s="168"/>
      <c r="C726" s="163"/>
      <c r="D726" s="163"/>
      <c r="E726" s="163"/>
      <c r="F726" s="170"/>
      <c r="G726" s="170"/>
      <c r="H726" s="163"/>
      <c r="I726" s="163"/>
      <c r="J726" s="163"/>
      <c r="K726" s="163"/>
      <c r="L726" s="163"/>
      <c r="M726" s="163"/>
      <c r="N726" s="43" t="s">
        <v>154</v>
      </c>
      <c r="O726" s="59"/>
      <c r="P726" s="59"/>
      <c r="Q726" s="59"/>
      <c r="R726" s="59"/>
      <c r="S726" s="59"/>
      <c r="T726" s="59"/>
      <c r="U726" s="67"/>
      <c r="V726" s="68" t="str">
        <f t="shared" ca="1" si="22"/>
        <v/>
      </c>
      <c r="W726" s="87"/>
      <c r="X726" s="172"/>
      <c r="Y726" s="163"/>
      <c r="Z726" s="163"/>
    </row>
    <row r="727" spans="1:26" x14ac:dyDescent="0.35">
      <c r="A727" s="164"/>
      <c r="B727" s="167" t="str">
        <f t="shared" ca="1" si="23"/>
        <v/>
      </c>
      <c r="C727" s="162"/>
      <c r="D727" s="162"/>
      <c r="E727" s="162"/>
      <c r="F727" s="169"/>
      <c r="G727" s="169"/>
      <c r="H727" s="162"/>
      <c r="I727" s="162"/>
      <c r="J727" s="162"/>
      <c r="K727" s="162"/>
      <c r="L727" s="162"/>
      <c r="M727" s="162"/>
      <c r="N727" s="43" t="s">
        <v>153</v>
      </c>
      <c r="O727" s="59"/>
      <c r="P727" s="59"/>
      <c r="Q727" s="59"/>
      <c r="R727" s="59"/>
      <c r="S727" s="59"/>
      <c r="T727" s="59"/>
      <c r="U727" s="67"/>
      <c r="V727" s="68" t="str">
        <f t="shared" ca="1" si="22"/>
        <v/>
      </c>
      <c r="W727" s="87"/>
      <c r="X727" s="171"/>
      <c r="Y727" s="162"/>
      <c r="Z727" s="162"/>
    </row>
    <row r="728" spans="1:26" x14ac:dyDescent="0.35">
      <c r="A728" s="165"/>
      <c r="B728" s="168"/>
      <c r="C728" s="163"/>
      <c r="D728" s="163"/>
      <c r="E728" s="163"/>
      <c r="F728" s="170"/>
      <c r="G728" s="170"/>
      <c r="H728" s="163"/>
      <c r="I728" s="163"/>
      <c r="J728" s="163"/>
      <c r="K728" s="163"/>
      <c r="L728" s="163"/>
      <c r="M728" s="163"/>
      <c r="N728" s="43" t="s">
        <v>154</v>
      </c>
      <c r="O728" s="59"/>
      <c r="P728" s="59"/>
      <c r="Q728" s="59"/>
      <c r="R728" s="59"/>
      <c r="S728" s="59"/>
      <c r="T728" s="59"/>
      <c r="U728" s="67"/>
      <c r="V728" s="68" t="str">
        <f t="shared" ca="1" si="22"/>
        <v/>
      </c>
      <c r="W728" s="87"/>
      <c r="X728" s="172"/>
      <c r="Y728" s="163"/>
      <c r="Z728" s="163"/>
    </row>
    <row r="729" spans="1:26" x14ac:dyDescent="0.35">
      <c r="A729" s="164"/>
      <c r="B729" s="167" t="str">
        <f t="shared" ca="1" si="23"/>
        <v/>
      </c>
      <c r="C729" s="162"/>
      <c r="D729" s="162"/>
      <c r="E729" s="162"/>
      <c r="F729" s="169"/>
      <c r="G729" s="169"/>
      <c r="H729" s="162"/>
      <c r="I729" s="162"/>
      <c r="J729" s="162"/>
      <c r="K729" s="162"/>
      <c r="L729" s="162"/>
      <c r="M729" s="162"/>
      <c r="N729" s="43" t="s">
        <v>153</v>
      </c>
      <c r="O729" s="59"/>
      <c r="P729" s="59"/>
      <c r="Q729" s="59"/>
      <c r="R729" s="59"/>
      <c r="S729" s="59"/>
      <c r="T729" s="59"/>
      <c r="U729" s="67"/>
      <c r="V729" s="68" t="str">
        <f t="shared" ca="1" si="22"/>
        <v/>
      </c>
      <c r="W729" s="87"/>
      <c r="X729" s="171"/>
      <c r="Y729" s="162"/>
      <c r="Z729" s="162"/>
    </row>
    <row r="730" spans="1:26" x14ac:dyDescent="0.35">
      <c r="A730" s="165"/>
      <c r="B730" s="168"/>
      <c r="C730" s="163"/>
      <c r="D730" s="163"/>
      <c r="E730" s="163"/>
      <c r="F730" s="170"/>
      <c r="G730" s="170"/>
      <c r="H730" s="163"/>
      <c r="I730" s="163"/>
      <c r="J730" s="163"/>
      <c r="K730" s="163"/>
      <c r="L730" s="163"/>
      <c r="M730" s="163"/>
      <c r="N730" s="43" t="s">
        <v>154</v>
      </c>
      <c r="O730" s="59"/>
      <c r="P730" s="59"/>
      <c r="Q730" s="59"/>
      <c r="R730" s="59"/>
      <c r="S730" s="59"/>
      <c r="T730" s="59"/>
      <c r="U730" s="67"/>
      <c r="V730" s="68" t="str">
        <f t="shared" ca="1" si="22"/>
        <v/>
      </c>
      <c r="W730" s="87"/>
      <c r="X730" s="172"/>
      <c r="Y730" s="163"/>
      <c r="Z730" s="163"/>
    </row>
    <row r="731" spans="1:26" x14ac:dyDescent="0.35">
      <c r="A731" s="164"/>
      <c r="B731" s="167" t="str">
        <f t="shared" ca="1" si="23"/>
        <v/>
      </c>
      <c r="C731" s="162"/>
      <c r="D731" s="162"/>
      <c r="E731" s="162"/>
      <c r="F731" s="169"/>
      <c r="G731" s="169"/>
      <c r="H731" s="162"/>
      <c r="I731" s="162"/>
      <c r="J731" s="162"/>
      <c r="K731" s="162"/>
      <c r="L731" s="162"/>
      <c r="M731" s="162"/>
      <c r="N731" s="43" t="s">
        <v>153</v>
      </c>
      <c r="O731" s="59"/>
      <c r="P731" s="59"/>
      <c r="Q731" s="59"/>
      <c r="R731" s="59"/>
      <c r="S731" s="59"/>
      <c r="T731" s="59"/>
      <c r="U731" s="67"/>
      <c r="V731" s="68" t="str">
        <f t="shared" ca="1" si="22"/>
        <v/>
      </c>
      <c r="W731" s="87"/>
      <c r="X731" s="171"/>
      <c r="Y731" s="162"/>
      <c r="Z731" s="162"/>
    </row>
    <row r="732" spans="1:26" x14ac:dyDescent="0.35">
      <c r="A732" s="165"/>
      <c r="B732" s="168"/>
      <c r="C732" s="163"/>
      <c r="D732" s="163"/>
      <c r="E732" s="163"/>
      <c r="F732" s="170"/>
      <c r="G732" s="170"/>
      <c r="H732" s="163"/>
      <c r="I732" s="163"/>
      <c r="J732" s="163"/>
      <c r="K732" s="163"/>
      <c r="L732" s="163"/>
      <c r="M732" s="163"/>
      <c r="N732" s="43" t="s">
        <v>154</v>
      </c>
      <c r="O732" s="59"/>
      <c r="P732" s="59"/>
      <c r="Q732" s="59"/>
      <c r="R732" s="59"/>
      <c r="S732" s="59"/>
      <c r="T732" s="59"/>
      <c r="U732" s="67"/>
      <c r="V732" s="68" t="str">
        <f t="shared" ca="1" si="22"/>
        <v/>
      </c>
      <c r="W732" s="87"/>
      <c r="X732" s="172"/>
      <c r="Y732" s="163"/>
      <c r="Z732" s="163"/>
    </row>
    <row r="733" spans="1:26" x14ac:dyDescent="0.35">
      <c r="A733" s="164"/>
      <c r="B733" s="167" t="str">
        <f t="shared" ca="1" si="23"/>
        <v/>
      </c>
      <c r="C733" s="162"/>
      <c r="D733" s="162"/>
      <c r="E733" s="162"/>
      <c r="F733" s="169"/>
      <c r="G733" s="169"/>
      <c r="H733" s="162"/>
      <c r="I733" s="162"/>
      <c r="J733" s="162"/>
      <c r="K733" s="162"/>
      <c r="L733" s="162"/>
      <c r="M733" s="162"/>
      <c r="N733" s="43" t="s">
        <v>153</v>
      </c>
      <c r="O733" s="59"/>
      <c r="P733" s="59"/>
      <c r="Q733" s="59"/>
      <c r="R733" s="59"/>
      <c r="S733" s="59"/>
      <c r="T733" s="59"/>
      <c r="U733" s="67"/>
      <c r="V733" s="68" t="str">
        <f t="shared" ca="1" si="22"/>
        <v/>
      </c>
      <c r="W733" s="87"/>
      <c r="X733" s="171"/>
      <c r="Y733" s="162"/>
      <c r="Z733" s="162"/>
    </row>
    <row r="734" spans="1:26" x14ac:dyDescent="0.35">
      <c r="A734" s="165"/>
      <c r="B734" s="168"/>
      <c r="C734" s="163"/>
      <c r="D734" s="163"/>
      <c r="E734" s="163"/>
      <c r="F734" s="170"/>
      <c r="G734" s="170"/>
      <c r="H734" s="163"/>
      <c r="I734" s="163"/>
      <c r="J734" s="163"/>
      <c r="K734" s="163"/>
      <c r="L734" s="163"/>
      <c r="M734" s="163"/>
      <c r="N734" s="43" t="s">
        <v>154</v>
      </c>
      <c r="O734" s="59"/>
      <c r="P734" s="59"/>
      <c r="Q734" s="59"/>
      <c r="R734" s="59"/>
      <c r="S734" s="59"/>
      <c r="T734" s="59"/>
      <c r="U734" s="67"/>
      <c r="V734" s="68" t="str">
        <f t="shared" ca="1" si="22"/>
        <v/>
      </c>
      <c r="W734" s="87"/>
      <c r="X734" s="172"/>
      <c r="Y734" s="163"/>
      <c r="Z734" s="163"/>
    </row>
    <row r="735" spans="1:26" x14ac:dyDescent="0.35">
      <c r="A735" s="164"/>
      <c r="B735" s="167" t="str">
        <f t="shared" ca="1" si="23"/>
        <v/>
      </c>
      <c r="C735" s="162"/>
      <c r="D735" s="162"/>
      <c r="E735" s="162"/>
      <c r="F735" s="169"/>
      <c r="G735" s="169"/>
      <c r="H735" s="162"/>
      <c r="I735" s="162"/>
      <c r="J735" s="162"/>
      <c r="K735" s="162"/>
      <c r="L735" s="162"/>
      <c r="M735" s="162"/>
      <c r="N735" s="43" t="s">
        <v>153</v>
      </c>
      <c r="O735" s="59"/>
      <c r="P735" s="59"/>
      <c r="Q735" s="59"/>
      <c r="R735" s="59"/>
      <c r="S735" s="59"/>
      <c r="T735" s="59"/>
      <c r="U735" s="67"/>
      <c r="V735" s="68" t="str">
        <f t="shared" ca="1" si="22"/>
        <v/>
      </c>
      <c r="W735" s="87"/>
      <c r="X735" s="171"/>
      <c r="Y735" s="162"/>
      <c r="Z735" s="162"/>
    </row>
    <row r="736" spans="1:26" x14ac:dyDescent="0.35">
      <c r="A736" s="165"/>
      <c r="B736" s="168"/>
      <c r="C736" s="163"/>
      <c r="D736" s="163"/>
      <c r="E736" s="163"/>
      <c r="F736" s="170"/>
      <c r="G736" s="170"/>
      <c r="H736" s="163"/>
      <c r="I736" s="163"/>
      <c r="J736" s="163"/>
      <c r="K736" s="163"/>
      <c r="L736" s="163"/>
      <c r="M736" s="163"/>
      <c r="N736" s="43" t="s">
        <v>154</v>
      </c>
      <c r="O736" s="59"/>
      <c r="P736" s="59"/>
      <c r="Q736" s="59"/>
      <c r="R736" s="59"/>
      <c r="S736" s="59"/>
      <c r="T736" s="59"/>
      <c r="U736" s="67"/>
      <c r="V736" s="68" t="str">
        <f t="shared" ca="1" si="22"/>
        <v/>
      </c>
      <c r="W736" s="87"/>
      <c r="X736" s="172"/>
      <c r="Y736" s="163"/>
      <c r="Z736" s="163"/>
    </row>
    <row r="737" spans="1:26" x14ac:dyDescent="0.35">
      <c r="A737" s="164"/>
      <c r="B737" s="167" t="str">
        <f t="shared" ca="1" si="23"/>
        <v/>
      </c>
      <c r="C737" s="162"/>
      <c r="D737" s="162"/>
      <c r="E737" s="162"/>
      <c r="F737" s="169"/>
      <c r="G737" s="169"/>
      <c r="H737" s="162"/>
      <c r="I737" s="162"/>
      <c r="J737" s="162"/>
      <c r="K737" s="162"/>
      <c r="L737" s="162"/>
      <c r="M737" s="162"/>
      <c r="N737" s="43" t="s">
        <v>153</v>
      </c>
      <c r="O737" s="59"/>
      <c r="P737" s="59"/>
      <c r="Q737" s="59"/>
      <c r="R737" s="59"/>
      <c r="S737" s="59"/>
      <c r="T737" s="59"/>
      <c r="U737" s="67"/>
      <c r="V737" s="68" t="str">
        <f t="shared" ca="1" si="22"/>
        <v/>
      </c>
      <c r="W737" s="87"/>
      <c r="X737" s="171"/>
      <c r="Y737" s="162"/>
      <c r="Z737" s="162"/>
    </row>
    <row r="738" spans="1:26" x14ac:dyDescent="0.35">
      <c r="A738" s="165"/>
      <c r="B738" s="168"/>
      <c r="C738" s="163"/>
      <c r="D738" s="163"/>
      <c r="E738" s="163"/>
      <c r="F738" s="170"/>
      <c r="G738" s="170"/>
      <c r="H738" s="163"/>
      <c r="I738" s="163"/>
      <c r="J738" s="163"/>
      <c r="K738" s="163"/>
      <c r="L738" s="163"/>
      <c r="M738" s="163"/>
      <c r="N738" s="43" t="s">
        <v>154</v>
      </c>
      <c r="O738" s="59"/>
      <c r="P738" s="59"/>
      <c r="Q738" s="59"/>
      <c r="R738" s="59"/>
      <c r="S738" s="59"/>
      <c r="T738" s="59"/>
      <c r="U738" s="67"/>
      <c r="V738" s="68" t="str">
        <f t="shared" ca="1" si="22"/>
        <v/>
      </c>
      <c r="W738" s="87"/>
      <c r="X738" s="172"/>
      <c r="Y738" s="163"/>
      <c r="Z738" s="163"/>
    </row>
    <row r="739" spans="1:26" x14ac:dyDescent="0.35">
      <c r="A739" s="164"/>
      <c r="B739" s="167" t="str">
        <f t="shared" ca="1" si="23"/>
        <v/>
      </c>
      <c r="C739" s="162"/>
      <c r="D739" s="162"/>
      <c r="E739" s="162"/>
      <c r="F739" s="169"/>
      <c r="G739" s="169"/>
      <c r="H739" s="162"/>
      <c r="I739" s="162"/>
      <c r="J739" s="162"/>
      <c r="K739" s="162"/>
      <c r="L739" s="162"/>
      <c r="M739" s="162"/>
      <c r="N739" s="43" t="s">
        <v>153</v>
      </c>
      <c r="O739" s="59"/>
      <c r="P739" s="59"/>
      <c r="Q739" s="59"/>
      <c r="R739" s="59"/>
      <c r="S739" s="59"/>
      <c r="T739" s="59"/>
      <c r="U739" s="67"/>
      <c r="V739" s="68" t="str">
        <f t="shared" ca="1" si="22"/>
        <v/>
      </c>
      <c r="W739" s="87"/>
      <c r="X739" s="171"/>
      <c r="Y739" s="162"/>
      <c r="Z739" s="162"/>
    </row>
    <row r="740" spans="1:26" x14ac:dyDescent="0.35">
      <c r="A740" s="165"/>
      <c r="B740" s="168"/>
      <c r="C740" s="163"/>
      <c r="D740" s="163"/>
      <c r="E740" s="163"/>
      <c r="F740" s="170"/>
      <c r="G740" s="170"/>
      <c r="H740" s="163"/>
      <c r="I740" s="163"/>
      <c r="J740" s="163"/>
      <c r="K740" s="163"/>
      <c r="L740" s="163"/>
      <c r="M740" s="163"/>
      <c r="N740" s="43" t="s">
        <v>154</v>
      </c>
      <c r="O740" s="59"/>
      <c r="P740" s="59"/>
      <c r="Q740" s="59"/>
      <c r="R740" s="59"/>
      <c r="S740" s="59"/>
      <c r="T740" s="59"/>
      <c r="U740" s="67"/>
      <c r="V740" s="68" t="str">
        <f t="shared" ca="1" si="22"/>
        <v/>
      </c>
      <c r="W740" s="87"/>
      <c r="X740" s="172"/>
      <c r="Y740" s="163"/>
      <c r="Z740" s="163"/>
    </row>
    <row r="741" spans="1:26" x14ac:dyDescent="0.35">
      <c r="A741" s="164"/>
      <c r="B741" s="167" t="str">
        <f t="shared" ca="1" si="23"/>
        <v/>
      </c>
      <c r="C741" s="162"/>
      <c r="D741" s="162"/>
      <c r="E741" s="162"/>
      <c r="F741" s="169"/>
      <c r="G741" s="169"/>
      <c r="H741" s="162"/>
      <c r="I741" s="162"/>
      <c r="J741" s="162"/>
      <c r="K741" s="162"/>
      <c r="L741" s="162"/>
      <c r="M741" s="162"/>
      <c r="N741" s="43" t="s">
        <v>153</v>
      </c>
      <c r="O741" s="59"/>
      <c r="P741" s="59"/>
      <c r="Q741" s="59"/>
      <c r="R741" s="59"/>
      <c r="S741" s="59"/>
      <c r="T741" s="59"/>
      <c r="U741" s="67"/>
      <c r="V741" s="68" t="str">
        <f t="shared" ca="1" si="22"/>
        <v/>
      </c>
      <c r="W741" s="87"/>
      <c r="X741" s="171"/>
      <c r="Y741" s="162"/>
      <c r="Z741" s="162"/>
    </row>
    <row r="742" spans="1:26" x14ac:dyDescent="0.35">
      <c r="A742" s="165"/>
      <c r="B742" s="168"/>
      <c r="C742" s="163"/>
      <c r="D742" s="163"/>
      <c r="E742" s="163"/>
      <c r="F742" s="170"/>
      <c r="G742" s="170"/>
      <c r="H742" s="163"/>
      <c r="I742" s="163"/>
      <c r="J742" s="163"/>
      <c r="K742" s="163"/>
      <c r="L742" s="163"/>
      <c r="M742" s="163"/>
      <c r="N742" s="43" t="s">
        <v>154</v>
      </c>
      <c r="O742" s="59"/>
      <c r="P742" s="59"/>
      <c r="Q742" s="59"/>
      <c r="R742" s="59"/>
      <c r="S742" s="59"/>
      <c r="T742" s="59"/>
      <c r="U742" s="67"/>
      <c r="V742" s="68" t="str">
        <f t="shared" ca="1" si="22"/>
        <v/>
      </c>
      <c r="W742" s="87"/>
      <c r="X742" s="172"/>
      <c r="Y742" s="163"/>
      <c r="Z742" s="163"/>
    </row>
    <row r="743" spans="1:26" x14ac:dyDescent="0.35">
      <c r="A743" s="164"/>
      <c r="B743" s="167" t="str">
        <f t="shared" ca="1" si="23"/>
        <v/>
      </c>
      <c r="C743" s="162"/>
      <c r="D743" s="162"/>
      <c r="E743" s="162"/>
      <c r="F743" s="169"/>
      <c r="G743" s="169"/>
      <c r="H743" s="162"/>
      <c r="I743" s="162"/>
      <c r="J743" s="162"/>
      <c r="K743" s="162"/>
      <c r="L743" s="162"/>
      <c r="M743" s="162"/>
      <c r="N743" s="43" t="s">
        <v>153</v>
      </c>
      <c r="O743" s="59"/>
      <c r="P743" s="59"/>
      <c r="Q743" s="59"/>
      <c r="R743" s="59"/>
      <c r="S743" s="59"/>
      <c r="T743" s="59"/>
      <c r="U743" s="67"/>
      <c r="V743" s="68" t="str">
        <f t="shared" ca="1" si="22"/>
        <v/>
      </c>
      <c r="W743" s="87"/>
      <c r="X743" s="171"/>
      <c r="Y743" s="162"/>
      <c r="Z743" s="162"/>
    </row>
    <row r="744" spans="1:26" x14ac:dyDescent="0.35">
      <c r="A744" s="165"/>
      <c r="B744" s="168"/>
      <c r="C744" s="163"/>
      <c r="D744" s="163"/>
      <c r="E744" s="163"/>
      <c r="F744" s="170"/>
      <c r="G744" s="170"/>
      <c r="H744" s="163"/>
      <c r="I744" s="163"/>
      <c r="J744" s="163"/>
      <c r="K744" s="163"/>
      <c r="L744" s="163"/>
      <c r="M744" s="163"/>
      <c r="N744" s="43" t="s">
        <v>154</v>
      </c>
      <c r="O744" s="59"/>
      <c r="P744" s="59"/>
      <c r="Q744" s="59"/>
      <c r="R744" s="59"/>
      <c r="S744" s="59"/>
      <c r="T744" s="59"/>
      <c r="U744" s="67"/>
      <c r="V744" s="68" t="str">
        <f t="shared" ca="1" si="22"/>
        <v/>
      </c>
      <c r="W744" s="87"/>
      <c r="X744" s="172"/>
      <c r="Y744" s="163"/>
      <c r="Z744" s="163"/>
    </row>
    <row r="745" spans="1:26" x14ac:dyDescent="0.35">
      <c r="A745" s="164"/>
      <c r="B745" s="167" t="str">
        <f t="shared" ca="1" si="23"/>
        <v/>
      </c>
      <c r="C745" s="162"/>
      <c r="D745" s="162"/>
      <c r="E745" s="162"/>
      <c r="F745" s="169"/>
      <c r="G745" s="169"/>
      <c r="H745" s="162"/>
      <c r="I745" s="162"/>
      <c r="J745" s="162"/>
      <c r="K745" s="162"/>
      <c r="L745" s="162"/>
      <c r="M745" s="162"/>
      <c r="N745" s="43" t="s">
        <v>153</v>
      </c>
      <c r="O745" s="59"/>
      <c r="P745" s="59"/>
      <c r="Q745" s="59"/>
      <c r="R745" s="59"/>
      <c r="S745" s="59"/>
      <c r="T745" s="59"/>
      <c r="U745" s="67"/>
      <c r="V745" s="68" t="str">
        <f t="shared" ca="1" si="22"/>
        <v/>
      </c>
      <c r="W745" s="87"/>
      <c r="X745" s="171"/>
      <c r="Y745" s="162"/>
      <c r="Z745" s="162"/>
    </row>
    <row r="746" spans="1:26" x14ac:dyDescent="0.35">
      <c r="A746" s="165"/>
      <c r="B746" s="168"/>
      <c r="C746" s="163"/>
      <c r="D746" s="163"/>
      <c r="E746" s="163"/>
      <c r="F746" s="170"/>
      <c r="G746" s="170"/>
      <c r="H746" s="163"/>
      <c r="I746" s="163"/>
      <c r="J746" s="163"/>
      <c r="K746" s="163"/>
      <c r="L746" s="163"/>
      <c r="M746" s="163"/>
      <c r="N746" s="43" t="s">
        <v>154</v>
      </c>
      <c r="O746" s="59"/>
      <c r="P746" s="59"/>
      <c r="Q746" s="59"/>
      <c r="R746" s="59"/>
      <c r="S746" s="59"/>
      <c r="T746" s="59"/>
      <c r="U746" s="67"/>
      <c r="V746" s="68" t="str">
        <f t="shared" ca="1" si="22"/>
        <v/>
      </c>
      <c r="W746" s="87"/>
      <c r="X746" s="172"/>
      <c r="Y746" s="163"/>
      <c r="Z746" s="163"/>
    </row>
    <row r="747" spans="1:26" x14ac:dyDescent="0.35">
      <c r="A747" s="164"/>
      <c r="B747" s="167" t="str">
        <f t="shared" ca="1" si="23"/>
        <v/>
      </c>
      <c r="C747" s="162"/>
      <c r="D747" s="162"/>
      <c r="E747" s="162"/>
      <c r="F747" s="169"/>
      <c r="G747" s="169"/>
      <c r="H747" s="162"/>
      <c r="I747" s="162"/>
      <c r="J747" s="162"/>
      <c r="K747" s="162"/>
      <c r="L747" s="162"/>
      <c r="M747" s="162"/>
      <c r="N747" s="43" t="s">
        <v>153</v>
      </c>
      <c r="O747" s="59"/>
      <c r="P747" s="59"/>
      <c r="Q747" s="59"/>
      <c r="R747" s="59"/>
      <c r="S747" s="59"/>
      <c r="T747" s="59"/>
      <c r="U747" s="67"/>
      <c r="V747" s="68" t="str">
        <f t="shared" ca="1" si="22"/>
        <v/>
      </c>
      <c r="W747" s="87"/>
      <c r="X747" s="171"/>
      <c r="Y747" s="162"/>
      <c r="Z747" s="162"/>
    </row>
    <row r="748" spans="1:26" x14ac:dyDescent="0.35">
      <c r="A748" s="165"/>
      <c r="B748" s="168"/>
      <c r="C748" s="163"/>
      <c r="D748" s="163"/>
      <c r="E748" s="163"/>
      <c r="F748" s="170"/>
      <c r="G748" s="170"/>
      <c r="H748" s="163"/>
      <c r="I748" s="163"/>
      <c r="J748" s="163"/>
      <c r="K748" s="163"/>
      <c r="L748" s="163"/>
      <c r="M748" s="163"/>
      <c r="N748" s="43" t="s">
        <v>154</v>
      </c>
      <c r="O748" s="59"/>
      <c r="P748" s="59"/>
      <c r="Q748" s="59"/>
      <c r="R748" s="59"/>
      <c r="S748" s="59"/>
      <c r="T748" s="59"/>
      <c r="U748" s="67"/>
      <c r="V748" s="68" t="str">
        <f t="shared" ca="1" si="22"/>
        <v/>
      </c>
      <c r="W748" s="87"/>
      <c r="X748" s="172"/>
      <c r="Y748" s="163"/>
      <c r="Z748" s="163"/>
    </row>
    <row r="749" spans="1:26" x14ac:dyDescent="0.35">
      <c r="A749" s="164"/>
      <c r="B749" s="167" t="str">
        <f t="shared" ca="1" si="23"/>
        <v/>
      </c>
      <c r="C749" s="162"/>
      <c r="D749" s="162"/>
      <c r="E749" s="162"/>
      <c r="F749" s="169"/>
      <c r="G749" s="169"/>
      <c r="H749" s="162"/>
      <c r="I749" s="162"/>
      <c r="J749" s="162"/>
      <c r="K749" s="162"/>
      <c r="L749" s="162"/>
      <c r="M749" s="162"/>
      <c r="N749" s="43" t="s">
        <v>153</v>
      </c>
      <c r="O749" s="59"/>
      <c r="P749" s="59"/>
      <c r="Q749" s="59"/>
      <c r="R749" s="59"/>
      <c r="S749" s="59"/>
      <c r="T749" s="59"/>
      <c r="U749" s="67"/>
      <c r="V749" s="68" t="str">
        <f t="shared" ca="1" si="22"/>
        <v/>
      </c>
      <c r="W749" s="87"/>
      <c r="X749" s="171"/>
      <c r="Y749" s="162"/>
      <c r="Z749" s="162"/>
    </row>
    <row r="750" spans="1:26" x14ac:dyDescent="0.35">
      <c r="A750" s="165"/>
      <c r="B750" s="168"/>
      <c r="C750" s="163"/>
      <c r="D750" s="163"/>
      <c r="E750" s="163"/>
      <c r="F750" s="170"/>
      <c r="G750" s="170"/>
      <c r="H750" s="163"/>
      <c r="I750" s="163"/>
      <c r="J750" s="163"/>
      <c r="K750" s="163"/>
      <c r="L750" s="163"/>
      <c r="M750" s="163"/>
      <c r="N750" s="43" t="s">
        <v>154</v>
      </c>
      <c r="O750" s="59"/>
      <c r="P750" s="59"/>
      <c r="Q750" s="59"/>
      <c r="R750" s="59"/>
      <c r="S750" s="59"/>
      <c r="T750" s="59"/>
      <c r="U750" s="67"/>
      <c r="V750" s="68" t="str">
        <f t="shared" ca="1" si="22"/>
        <v/>
      </c>
      <c r="W750" s="87"/>
      <c r="X750" s="172"/>
      <c r="Y750" s="163"/>
      <c r="Z750" s="163"/>
    </row>
    <row r="751" spans="1:26" x14ac:dyDescent="0.35">
      <c r="A751" s="164"/>
      <c r="B751" s="167" t="str">
        <f t="shared" ca="1" si="23"/>
        <v/>
      </c>
      <c r="C751" s="162"/>
      <c r="D751" s="162"/>
      <c r="E751" s="162"/>
      <c r="F751" s="169"/>
      <c r="G751" s="169"/>
      <c r="H751" s="162"/>
      <c r="I751" s="162"/>
      <c r="J751" s="162"/>
      <c r="K751" s="162"/>
      <c r="L751" s="162"/>
      <c r="M751" s="162"/>
      <c r="N751" s="43" t="s">
        <v>153</v>
      </c>
      <c r="O751" s="59"/>
      <c r="P751" s="59"/>
      <c r="Q751" s="59"/>
      <c r="R751" s="59"/>
      <c r="S751" s="59"/>
      <c r="T751" s="59"/>
      <c r="U751" s="67"/>
      <c r="V751" s="68" t="str">
        <f t="shared" ca="1" si="22"/>
        <v/>
      </c>
      <c r="W751" s="87"/>
      <c r="X751" s="171"/>
      <c r="Y751" s="162"/>
      <c r="Z751" s="162"/>
    </row>
    <row r="752" spans="1:26" x14ac:dyDescent="0.35">
      <c r="A752" s="165"/>
      <c r="B752" s="168"/>
      <c r="C752" s="163"/>
      <c r="D752" s="163"/>
      <c r="E752" s="163"/>
      <c r="F752" s="170"/>
      <c r="G752" s="170"/>
      <c r="H752" s="163"/>
      <c r="I752" s="163"/>
      <c r="J752" s="163"/>
      <c r="K752" s="163"/>
      <c r="L752" s="163"/>
      <c r="M752" s="163"/>
      <c r="N752" s="43" t="s">
        <v>154</v>
      </c>
      <c r="O752" s="59"/>
      <c r="P752" s="59"/>
      <c r="Q752" s="59"/>
      <c r="R752" s="59"/>
      <c r="S752" s="59"/>
      <c r="T752" s="59"/>
      <c r="U752" s="67"/>
      <c r="V752" s="68" t="str">
        <f t="shared" ca="1" si="22"/>
        <v/>
      </c>
      <c r="W752" s="87"/>
      <c r="X752" s="172"/>
      <c r="Y752" s="163"/>
      <c r="Z752" s="163"/>
    </row>
    <row r="753" spans="1:26" x14ac:dyDescent="0.35">
      <c r="A753" s="164"/>
      <c r="B753" s="167" t="str">
        <f t="shared" ca="1" si="23"/>
        <v/>
      </c>
      <c r="C753" s="162"/>
      <c r="D753" s="162"/>
      <c r="E753" s="162"/>
      <c r="F753" s="169"/>
      <c r="G753" s="169"/>
      <c r="H753" s="162"/>
      <c r="I753" s="162"/>
      <c r="J753" s="162"/>
      <c r="K753" s="162"/>
      <c r="L753" s="162"/>
      <c r="M753" s="162"/>
      <c r="N753" s="43" t="s">
        <v>153</v>
      </c>
      <c r="O753" s="59"/>
      <c r="P753" s="59"/>
      <c r="Q753" s="59"/>
      <c r="R753" s="59"/>
      <c r="S753" s="59"/>
      <c r="T753" s="59"/>
      <c r="U753" s="67"/>
      <c r="V753" s="68" t="str">
        <f t="shared" ca="1" si="22"/>
        <v/>
      </c>
      <c r="W753" s="87"/>
      <c r="X753" s="171"/>
      <c r="Y753" s="162"/>
      <c r="Z753" s="162"/>
    </row>
    <row r="754" spans="1:26" x14ac:dyDescent="0.35">
      <c r="A754" s="165"/>
      <c r="B754" s="168"/>
      <c r="C754" s="163"/>
      <c r="D754" s="163"/>
      <c r="E754" s="163"/>
      <c r="F754" s="170"/>
      <c r="G754" s="170"/>
      <c r="H754" s="163"/>
      <c r="I754" s="163"/>
      <c r="J754" s="163"/>
      <c r="K754" s="163"/>
      <c r="L754" s="163"/>
      <c r="M754" s="163"/>
      <c r="N754" s="43" t="s">
        <v>154</v>
      </c>
      <c r="O754" s="59"/>
      <c r="P754" s="59"/>
      <c r="Q754" s="59"/>
      <c r="R754" s="59"/>
      <c r="S754" s="59"/>
      <c r="T754" s="59"/>
      <c r="U754" s="67"/>
      <c r="V754" s="68" t="str">
        <f t="shared" ca="1" si="22"/>
        <v/>
      </c>
      <c r="W754" s="87"/>
      <c r="X754" s="172"/>
      <c r="Y754" s="163"/>
      <c r="Z754" s="163"/>
    </row>
    <row r="755" spans="1:26" x14ac:dyDescent="0.35">
      <c r="A755" s="164"/>
      <c r="B755" s="167" t="str">
        <f t="shared" ca="1" si="23"/>
        <v/>
      </c>
      <c r="C755" s="162"/>
      <c r="D755" s="162"/>
      <c r="E755" s="162"/>
      <c r="F755" s="169"/>
      <c r="G755" s="169"/>
      <c r="H755" s="162"/>
      <c r="I755" s="162"/>
      <c r="J755" s="162"/>
      <c r="K755" s="162"/>
      <c r="L755" s="162"/>
      <c r="M755" s="162"/>
      <c r="N755" s="43" t="s">
        <v>153</v>
      </c>
      <c r="O755" s="59"/>
      <c r="P755" s="59"/>
      <c r="Q755" s="59"/>
      <c r="R755" s="59"/>
      <c r="S755" s="59"/>
      <c r="T755" s="59"/>
      <c r="U755" s="67"/>
      <c r="V755" s="68" t="str">
        <f t="shared" ca="1" si="22"/>
        <v/>
      </c>
      <c r="W755" s="87"/>
      <c r="X755" s="171"/>
      <c r="Y755" s="162"/>
      <c r="Z755" s="162"/>
    </row>
    <row r="756" spans="1:26" x14ac:dyDescent="0.35">
      <c r="A756" s="165"/>
      <c r="B756" s="168"/>
      <c r="C756" s="163"/>
      <c r="D756" s="163"/>
      <c r="E756" s="163"/>
      <c r="F756" s="170"/>
      <c r="G756" s="170"/>
      <c r="H756" s="163"/>
      <c r="I756" s="163"/>
      <c r="J756" s="163"/>
      <c r="K756" s="163"/>
      <c r="L756" s="163"/>
      <c r="M756" s="163"/>
      <c r="N756" s="43" t="s">
        <v>154</v>
      </c>
      <c r="O756" s="59"/>
      <c r="P756" s="59"/>
      <c r="Q756" s="59"/>
      <c r="R756" s="59"/>
      <c r="S756" s="59"/>
      <c r="T756" s="59"/>
      <c r="U756" s="67"/>
      <c r="V756" s="68" t="str">
        <f t="shared" ca="1" si="22"/>
        <v/>
      </c>
      <c r="W756" s="87"/>
      <c r="X756" s="172"/>
      <c r="Y756" s="163"/>
      <c r="Z756" s="163"/>
    </row>
    <row r="757" spans="1:26" x14ac:dyDescent="0.35">
      <c r="A757" s="164"/>
      <c r="B757" s="167" t="str">
        <f t="shared" ca="1" si="23"/>
        <v/>
      </c>
      <c r="C757" s="162"/>
      <c r="D757" s="162"/>
      <c r="E757" s="162"/>
      <c r="F757" s="169"/>
      <c r="G757" s="169"/>
      <c r="H757" s="162"/>
      <c r="I757" s="162"/>
      <c r="J757" s="162"/>
      <c r="K757" s="162"/>
      <c r="L757" s="162"/>
      <c r="M757" s="162"/>
      <c r="N757" s="43" t="s">
        <v>153</v>
      </c>
      <c r="O757" s="59"/>
      <c r="P757" s="59"/>
      <c r="Q757" s="59"/>
      <c r="R757" s="59"/>
      <c r="S757" s="59"/>
      <c r="T757" s="59"/>
      <c r="U757" s="67"/>
      <c r="V757" s="68" t="str">
        <f t="shared" ca="1" si="22"/>
        <v/>
      </c>
      <c r="W757" s="87"/>
      <c r="X757" s="171"/>
      <c r="Y757" s="162"/>
      <c r="Z757" s="162"/>
    </row>
    <row r="758" spans="1:26" x14ac:dyDescent="0.35">
      <c r="A758" s="165"/>
      <c r="B758" s="168"/>
      <c r="C758" s="163"/>
      <c r="D758" s="163"/>
      <c r="E758" s="163"/>
      <c r="F758" s="170"/>
      <c r="G758" s="170"/>
      <c r="H758" s="163"/>
      <c r="I758" s="163"/>
      <c r="J758" s="163"/>
      <c r="K758" s="163"/>
      <c r="L758" s="163"/>
      <c r="M758" s="163"/>
      <c r="N758" s="43" t="s">
        <v>154</v>
      </c>
      <c r="O758" s="59"/>
      <c r="P758" s="59"/>
      <c r="Q758" s="59"/>
      <c r="R758" s="59"/>
      <c r="S758" s="59"/>
      <c r="T758" s="59"/>
      <c r="U758" s="67"/>
      <c r="V758" s="68" t="str">
        <f t="shared" ca="1" si="22"/>
        <v/>
      </c>
      <c r="W758" s="87"/>
      <c r="X758" s="172"/>
      <c r="Y758" s="163"/>
      <c r="Z758" s="163"/>
    </row>
    <row r="759" spans="1:26" x14ac:dyDescent="0.35">
      <c r="A759" s="164"/>
      <c r="B759" s="167" t="str">
        <f t="shared" ca="1" si="23"/>
        <v/>
      </c>
      <c r="C759" s="162"/>
      <c r="D759" s="162"/>
      <c r="E759" s="162"/>
      <c r="F759" s="169"/>
      <c r="G759" s="169"/>
      <c r="H759" s="162"/>
      <c r="I759" s="162"/>
      <c r="J759" s="162"/>
      <c r="K759" s="162"/>
      <c r="L759" s="162"/>
      <c r="M759" s="162"/>
      <c r="N759" s="43" t="s">
        <v>153</v>
      </c>
      <c r="O759" s="59"/>
      <c r="P759" s="59"/>
      <c r="Q759" s="59"/>
      <c r="R759" s="59"/>
      <c r="S759" s="59"/>
      <c r="T759" s="59"/>
      <c r="U759" s="67"/>
      <c r="V759" s="68" t="str">
        <f t="shared" ca="1" si="22"/>
        <v/>
      </c>
      <c r="W759" s="87"/>
      <c r="X759" s="171"/>
      <c r="Y759" s="162"/>
      <c r="Z759" s="162"/>
    </row>
    <row r="760" spans="1:26" x14ac:dyDescent="0.35">
      <c r="A760" s="165"/>
      <c r="B760" s="168"/>
      <c r="C760" s="163"/>
      <c r="D760" s="163"/>
      <c r="E760" s="163"/>
      <c r="F760" s="170"/>
      <c r="G760" s="170"/>
      <c r="H760" s="163"/>
      <c r="I760" s="163"/>
      <c r="J760" s="163"/>
      <c r="K760" s="163"/>
      <c r="L760" s="163"/>
      <c r="M760" s="163"/>
      <c r="N760" s="43" t="s">
        <v>154</v>
      </c>
      <c r="O760" s="59"/>
      <c r="P760" s="59"/>
      <c r="Q760" s="59"/>
      <c r="R760" s="59"/>
      <c r="S760" s="59"/>
      <c r="T760" s="59"/>
      <c r="U760" s="67"/>
      <c r="V760" s="68" t="str">
        <f t="shared" ca="1" si="22"/>
        <v/>
      </c>
      <c r="W760" s="87"/>
      <c r="X760" s="172"/>
      <c r="Y760" s="163"/>
      <c r="Z760" s="163"/>
    </row>
    <row r="761" spans="1:26" x14ac:dyDescent="0.35">
      <c r="A761" s="164"/>
      <c r="B761" s="167" t="str">
        <f t="shared" ca="1" si="23"/>
        <v/>
      </c>
      <c r="C761" s="162"/>
      <c r="D761" s="162"/>
      <c r="E761" s="162"/>
      <c r="F761" s="169"/>
      <c r="G761" s="169"/>
      <c r="H761" s="162"/>
      <c r="I761" s="162"/>
      <c r="J761" s="162"/>
      <c r="K761" s="162"/>
      <c r="L761" s="162"/>
      <c r="M761" s="162"/>
      <c r="N761" s="43" t="s">
        <v>153</v>
      </c>
      <c r="O761" s="59"/>
      <c r="P761" s="59"/>
      <c r="Q761" s="59"/>
      <c r="R761" s="59"/>
      <c r="S761" s="59"/>
      <c r="T761" s="59"/>
      <c r="U761" s="67"/>
      <c r="V761" s="68" t="str">
        <f t="shared" ca="1" si="22"/>
        <v/>
      </c>
      <c r="W761" s="87"/>
      <c r="X761" s="171"/>
      <c r="Y761" s="162"/>
      <c r="Z761" s="162"/>
    </row>
    <row r="762" spans="1:26" x14ac:dyDescent="0.35">
      <c r="A762" s="165"/>
      <c r="B762" s="168"/>
      <c r="C762" s="163"/>
      <c r="D762" s="163"/>
      <c r="E762" s="163"/>
      <c r="F762" s="170"/>
      <c r="G762" s="170"/>
      <c r="H762" s="163"/>
      <c r="I762" s="163"/>
      <c r="J762" s="163"/>
      <c r="K762" s="163"/>
      <c r="L762" s="163"/>
      <c r="M762" s="163"/>
      <c r="N762" s="43" t="s">
        <v>154</v>
      </c>
      <c r="O762" s="59"/>
      <c r="P762" s="59"/>
      <c r="Q762" s="59"/>
      <c r="R762" s="59"/>
      <c r="S762" s="59"/>
      <c r="T762" s="59"/>
      <c r="U762" s="67"/>
      <c r="V762" s="68" t="str">
        <f t="shared" ca="1" si="22"/>
        <v/>
      </c>
      <c r="W762" s="87"/>
      <c r="X762" s="172"/>
      <c r="Y762" s="163"/>
      <c r="Z762" s="163"/>
    </row>
    <row r="763" spans="1:26" x14ac:dyDescent="0.35">
      <c r="A763" s="164"/>
      <c r="B763" s="167" t="str">
        <f t="shared" ca="1" si="23"/>
        <v/>
      </c>
      <c r="C763" s="162"/>
      <c r="D763" s="162"/>
      <c r="E763" s="162"/>
      <c r="F763" s="169"/>
      <c r="G763" s="169"/>
      <c r="H763" s="162"/>
      <c r="I763" s="162"/>
      <c r="J763" s="162"/>
      <c r="K763" s="162"/>
      <c r="L763" s="162"/>
      <c r="M763" s="162"/>
      <c r="N763" s="43" t="s">
        <v>153</v>
      </c>
      <c r="O763" s="59"/>
      <c r="P763" s="59"/>
      <c r="Q763" s="59"/>
      <c r="R763" s="59"/>
      <c r="S763" s="59"/>
      <c r="T763" s="59"/>
      <c r="U763" s="67"/>
      <c r="V763" s="68" t="str">
        <f t="shared" ca="1" si="22"/>
        <v/>
      </c>
      <c r="W763" s="87"/>
      <c r="X763" s="171"/>
      <c r="Y763" s="162"/>
      <c r="Z763" s="162"/>
    </row>
    <row r="764" spans="1:26" x14ac:dyDescent="0.35">
      <c r="A764" s="165"/>
      <c r="B764" s="168"/>
      <c r="C764" s="163"/>
      <c r="D764" s="163"/>
      <c r="E764" s="163"/>
      <c r="F764" s="170"/>
      <c r="G764" s="170"/>
      <c r="H764" s="163"/>
      <c r="I764" s="163"/>
      <c r="J764" s="163"/>
      <c r="K764" s="163"/>
      <c r="L764" s="163"/>
      <c r="M764" s="163"/>
      <c r="N764" s="43" t="s">
        <v>154</v>
      </c>
      <c r="O764" s="59"/>
      <c r="P764" s="59"/>
      <c r="Q764" s="59"/>
      <c r="R764" s="59"/>
      <c r="S764" s="59"/>
      <c r="T764" s="59"/>
      <c r="U764" s="67"/>
      <c r="V764" s="68" t="str">
        <f t="shared" ca="1" si="22"/>
        <v/>
      </c>
      <c r="W764" s="87"/>
      <c r="X764" s="172"/>
      <c r="Y764" s="163"/>
      <c r="Z764" s="163"/>
    </row>
    <row r="765" spans="1:26" x14ac:dyDescent="0.35">
      <c r="A765" s="164"/>
      <c r="B765" s="167" t="str">
        <f t="shared" ca="1" si="23"/>
        <v/>
      </c>
      <c r="C765" s="162"/>
      <c r="D765" s="162"/>
      <c r="E765" s="162"/>
      <c r="F765" s="169"/>
      <c r="G765" s="169"/>
      <c r="H765" s="162"/>
      <c r="I765" s="162"/>
      <c r="J765" s="162"/>
      <c r="K765" s="162"/>
      <c r="L765" s="162"/>
      <c r="M765" s="162"/>
      <c r="N765" s="43" t="s">
        <v>153</v>
      </c>
      <c r="O765" s="59"/>
      <c r="P765" s="59"/>
      <c r="Q765" s="59"/>
      <c r="R765" s="59"/>
      <c r="S765" s="59"/>
      <c r="T765" s="59"/>
      <c r="U765" s="67"/>
      <c r="V765" s="68" t="str">
        <f t="shared" ca="1" si="22"/>
        <v/>
      </c>
      <c r="W765" s="87"/>
      <c r="X765" s="171"/>
      <c r="Y765" s="162"/>
      <c r="Z765" s="162"/>
    </row>
    <row r="766" spans="1:26" x14ac:dyDescent="0.35">
      <c r="A766" s="165"/>
      <c r="B766" s="168"/>
      <c r="C766" s="163"/>
      <c r="D766" s="163"/>
      <c r="E766" s="163"/>
      <c r="F766" s="170"/>
      <c r="G766" s="170"/>
      <c r="H766" s="163"/>
      <c r="I766" s="163"/>
      <c r="J766" s="163"/>
      <c r="K766" s="163"/>
      <c r="L766" s="163"/>
      <c r="M766" s="163"/>
      <c r="N766" s="43" t="s">
        <v>154</v>
      </c>
      <c r="O766" s="59"/>
      <c r="P766" s="59"/>
      <c r="Q766" s="59"/>
      <c r="R766" s="59"/>
      <c r="S766" s="59"/>
      <c r="T766" s="59"/>
      <c r="U766" s="67"/>
      <c r="V766" s="68" t="str">
        <f t="shared" ca="1" si="22"/>
        <v/>
      </c>
      <c r="W766" s="87"/>
      <c r="X766" s="172"/>
      <c r="Y766" s="163"/>
      <c r="Z766" s="163"/>
    </row>
    <row r="767" spans="1:26" x14ac:dyDescent="0.35">
      <c r="A767" s="164"/>
      <c r="B767" s="167" t="str">
        <f t="shared" ca="1" si="23"/>
        <v/>
      </c>
      <c r="C767" s="162"/>
      <c r="D767" s="162"/>
      <c r="E767" s="162"/>
      <c r="F767" s="169"/>
      <c r="G767" s="169"/>
      <c r="H767" s="162"/>
      <c r="I767" s="162"/>
      <c r="J767" s="162"/>
      <c r="K767" s="162"/>
      <c r="L767" s="162"/>
      <c r="M767" s="162"/>
      <c r="N767" s="43" t="s">
        <v>153</v>
      </c>
      <c r="O767" s="59"/>
      <c r="P767" s="59"/>
      <c r="Q767" s="59"/>
      <c r="R767" s="59"/>
      <c r="S767" s="59"/>
      <c r="T767" s="59"/>
      <c r="U767" s="67"/>
      <c r="V767" s="68" t="str">
        <f t="shared" ca="1" si="22"/>
        <v/>
      </c>
      <c r="W767" s="87"/>
      <c r="X767" s="171"/>
      <c r="Y767" s="162"/>
      <c r="Z767" s="162"/>
    </row>
    <row r="768" spans="1:26" x14ac:dyDescent="0.35">
      <c r="A768" s="165"/>
      <c r="B768" s="168"/>
      <c r="C768" s="163"/>
      <c r="D768" s="163"/>
      <c r="E768" s="163"/>
      <c r="F768" s="170"/>
      <c r="G768" s="170"/>
      <c r="H768" s="163"/>
      <c r="I768" s="163"/>
      <c r="J768" s="163"/>
      <c r="K768" s="163"/>
      <c r="L768" s="163"/>
      <c r="M768" s="163"/>
      <c r="N768" s="43" t="s">
        <v>154</v>
      </c>
      <c r="O768" s="59"/>
      <c r="P768" s="59"/>
      <c r="Q768" s="59"/>
      <c r="R768" s="59"/>
      <c r="S768" s="59"/>
      <c r="T768" s="59"/>
      <c r="U768" s="67"/>
      <c r="V768" s="68" t="str">
        <f t="shared" ca="1" si="22"/>
        <v/>
      </c>
      <c r="W768" s="87"/>
      <c r="X768" s="172"/>
      <c r="Y768" s="163"/>
      <c r="Z768" s="163"/>
    </row>
    <row r="769" spans="1:26" x14ac:dyDescent="0.35">
      <c r="A769" s="164"/>
      <c r="B769" s="167" t="str">
        <f t="shared" ca="1" si="23"/>
        <v/>
      </c>
      <c r="C769" s="162"/>
      <c r="D769" s="162"/>
      <c r="E769" s="162"/>
      <c r="F769" s="169"/>
      <c r="G769" s="169"/>
      <c r="H769" s="162"/>
      <c r="I769" s="162"/>
      <c r="J769" s="162"/>
      <c r="K769" s="162"/>
      <c r="L769" s="162"/>
      <c r="M769" s="162"/>
      <c r="N769" s="43" t="s">
        <v>153</v>
      </c>
      <c r="O769" s="59"/>
      <c r="P769" s="59"/>
      <c r="Q769" s="59"/>
      <c r="R769" s="59"/>
      <c r="S769" s="59"/>
      <c r="T769" s="59"/>
      <c r="U769" s="67"/>
      <c r="V769" s="68" t="str">
        <f t="shared" ca="1" si="22"/>
        <v/>
      </c>
      <c r="W769" s="87"/>
      <c r="X769" s="171"/>
      <c r="Y769" s="162"/>
      <c r="Z769" s="162"/>
    </row>
    <row r="770" spans="1:26" x14ac:dyDescent="0.35">
      <c r="A770" s="165"/>
      <c r="B770" s="168"/>
      <c r="C770" s="163"/>
      <c r="D770" s="163"/>
      <c r="E770" s="163"/>
      <c r="F770" s="170"/>
      <c r="G770" s="170"/>
      <c r="H770" s="163"/>
      <c r="I770" s="163"/>
      <c r="J770" s="163"/>
      <c r="K770" s="163"/>
      <c r="L770" s="163"/>
      <c r="M770" s="163"/>
      <c r="N770" s="43" t="s">
        <v>154</v>
      </c>
      <c r="O770" s="59"/>
      <c r="P770" s="59"/>
      <c r="Q770" s="59"/>
      <c r="R770" s="59"/>
      <c r="S770" s="59"/>
      <c r="T770" s="59"/>
      <c r="U770" s="67"/>
      <c r="V770" s="68" t="str">
        <f t="shared" ca="1" si="22"/>
        <v/>
      </c>
      <c r="W770" s="87"/>
      <c r="X770" s="172"/>
      <c r="Y770" s="163"/>
      <c r="Z770" s="163"/>
    </row>
    <row r="771" spans="1:26" x14ac:dyDescent="0.35">
      <c r="A771" s="164"/>
      <c r="B771" s="167" t="str">
        <f t="shared" ca="1" si="23"/>
        <v/>
      </c>
      <c r="C771" s="162"/>
      <c r="D771" s="162"/>
      <c r="E771" s="162"/>
      <c r="F771" s="169"/>
      <c r="G771" s="169"/>
      <c r="H771" s="162"/>
      <c r="I771" s="162"/>
      <c r="J771" s="162"/>
      <c r="K771" s="162"/>
      <c r="L771" s="162"/>
      <c r="M771" s="162"/>
      <c r="N771" s="43" t="s">
        <v>153</v>
      </c>
      <c r="O771" s="59"/>
      <c r="P771" s="59"/>
      <c r="Q771" s="59"/>
      <c r="R771" s="59"/>
      <c r="S771" s="59"/>
      <c r="T771" s="59"/>
      <c r="U771" s="67"/>
      <c r="V771" s="68" t="str">
        <f t="shared" ref="V771:V834" ca="1" si="24">IF(U771="","",OFFSET(TFacColumn,MATCH(U771,TRefColumn,0)-1,0,1,1))</f>
        <v/>
      </c>
      <c r="W771" s="87"/>
      <c r="X771" s="171"/>
      <c r="Y771" s="162"/>
      <c r="Z771" s="162"/>
    </row>
    <row r="772" spans="1:26" x14ac:dyDescent="0.35">
      <c r="A772" s="165"/>
      <c r="B772" s="168"/>
      <c r="C772" s="163"/>
      <c r="D772" s="163"/>
      <c r="E772" s="163"/>
      <c r="F772" s="170"/>
      <c r="G772" s="170"/>
      <c r="H772" s="163"/>
      <c r="I772" s="163"/>
      <c r="J772" s="163"/>
      <c r="K772" s="163"/>
      <c r="L772" s="163"/>
      <c r="M772" s="163"/>
      <c r="N772" s="43" t="s">
        <v>154</v>
      </c>
      <c r="O772" s="59"/>
      <c r="P772" s="59"/>
      <c r="Q772" s="59"/>
      <c r="R772" s="59"/>
      <c r="S772" s="59"/>
      <c r="T772" s="59"/>
      <c r="U772" s="67"/>
      <c r="V772" s="68" t="str">
        <f t="shared" ca="1" si="24"/>
        <v/>
      </c>
      <c r="W772" s="87"/>
      <c r="X772" s="172"/>
      <c r="Y772" s="163"/>
      <c r="Z772" s="163"/>
    </row>
    <row r="773" spans="1:26" x14ac:dyDescent="0.35">
      <c r="A773" s="164"/>
      <c r="B773" s="167" t="str">
        <f t="shared" ref="B773:B835" ca="1" si="25">IF(A773="","",OFFSET(FacColumn,MATCH(A773,RefColumn,0)-1,0,1,1))</f>
        <v/>
      </c>
      <c r="C773" s="162"/>
      <c r="D773" s="162"/>
      <c r="E773" s="162"/>
      <c r="F773" s="169"/>
      <c r="G773" s="169"/>
      <c r="H773" s="162"/>
      <c r="I773" s="162"/>
      <c r="J773" s="162"/>
      <c r="K773" s="162"/>
      <c r="L773" s="162"/>
      <c r="M773" s="162"/>
      <c r="N773" s="43" t="s">
        <v>153</v>
      </c>
      <c r="O773" s="59"/>
      <c r="P773" s="59"/>
      <c r="Q773" s="59"/>
      <c r="R773" s="59"/>
      <c r="S773" s="59"/>
      <c r="T773" s="59"/>
      <c r="U773" s="67"/>
      <c r="V773" s="68" t="str">
        <f t="shared" ca="1" si="24"/>
        <v/>
      </c>
      <c r="W773" s="87"/>
      <c r="X773" s="171"/>
      <c r="Y773" s="162"/>
      <c r="Z773" s="162"/>
    </row>
    <row r="774" spans="1:26" x14ac:dyDescent="0.35">
      <c r="A774" s="165"/>
      <c r="B774" s="168"/>
      <c r="C774" s="163"/>
      <c r="D774" s="163"/>
      <c r="E774" s="163"/>
      <c r="F774" s="170"/>
      <c r="G774" s="170"/>
      <c r="H774" s="163"/>
      <c r="I774" s="163"/>
      <c r="J774" s="163"/>
      <c r="K774" s="163"/>
      <c r="L774" s="163"/>
      <c r="M774" s="163"/>
      <c r="N774" s="43" t="s">
        <v>154</v>
      </c>
      <c r="O774" s="59"/>
      <c r="P774" s="59"/>
      <c r="Q774" s="59"/>
      <c r="R774" s="59"/>
      <c r="S774" s="59"/>
      <c r="T774" s="59"/>
      <c r="U774" s="67"/>
      <c r="V774" s="68" t="str">
        <f t="shared" ca="1" si="24"/>
        <v/>
      </c>
      <c r="W774" s="87"/>
      <c r="X774" s="172"/>
      <c r="Y774" s="163"/>
      <c r="Z774" s="163"/>
    </row>
    <row r="775" spans="1:26" x14ac:dyDescent="0.35">
      <c r="A775" s="164"/>
      <c r="B775" s="167" t="str">
        <f t="shared" ca="1" si="25"/>
        <v/>
      </c>
      <c r="C775" s="162"/>
      <c r="D775" s="162"/>
      <c r="E775" s="162"/>
      <c r="F775" s="169"/>
      <c r="G775" s="169"/>
      <c r="H775" s="162"/>
      <c r="I775" s="162"/>
      <c r="J775" s="162"/>
      <c r="K775" s="162"/>
      <c r="L775" s="162"/>
      <c r="M775" s="162"/>
      <c r="N775" s="43" t="s">
        <v>153</v>
      </c>
      <c r="O775" s="59"/>
      <c r="P775" s="59"/>
      <c r="Q775" s="59"/>
      <c r="R775" s="59"/>
      <c r="S775" s="59"/>
      <c r="T775" s="59"/>
      <c r="U775" s="67"/>
      <c r="V775" s="68" t="str">
        <f t="shared" ca="1" si="24"/>
        <v/>
      </c>
      <c r="W775" s="87"/>
      <c r="X775" s="171"/>
      <c r="Y775" s="162"/>
      <c r="Z775" s="162"/>
    </row>
    <row r="776" spans="1:26" x14ac:dyDescent="0.35">
      <c r="A776" s="165"/>
      <c r="B776" s="168"/>
      <c r="C776" s="163"/>
      <c r="D776" s="163"/>
      <c r="E776" s="163"/>
      <c r="F776" s="170"/>
      <c r="G776" s="170"/>
      <c r="H776" s="163"/>
      <c r="I776" s="163"/>
      <c r="J776" s="163"/>
      <c r="K776" s="163"/>
      <c r="L776" s="163"/>
      <c r="M776" s="163"/>
      <c r="N776" s="43" t="s">
        <v>154</v>
      </c>
      <c r="O776" s="59"/>
      <c r="P776" s="59"/>
      <c r="Q776" s="59"/>
      <c r="R776" s="59"/>
      <c r="S776" s="59"/>
      <c r="T776" s="59"/>
      <c r="U776" s="67"/>
      <c r="V776" s="68" t="str">
        <f t="shared" ca="1" si="24"/>
        <v/>
      </c>
      <c r="W776" s="87"/>
      <c r="X776" s="172"/>
      <c r="Y776" s="163"/>
      <c r="Z776" s="163"/>
    </row>
    <row r="777" spans="1:26" x14ac:dyDescent="0.35">
      <c r="A777" s="164"/>
      <c r="B777" s="167" t="str">
        <f t="shared" ca="1" si="25"/>
        <v/>
      </c>
      <c r="C777" s="162"/>
      <c r="D777" s="162"/>
      <c r="E777" s="162"/>
      <c r="F777" s="169"/>
      <c r="G777" s="169"/>
      <c r="H777" s="162"/>
      <c r="I777" s="162"/>
      <c r="J777" s="162"/>
      <c r="K777" s="162"/>
      <c r="L777" s="162"/>
      <c r="M777" s="162"/>
      <c r="N777" s="43" t="s">
        <v>153</v>
      </c>
      <c r="O777" s="59"/>
      <c r="P777" s="59"/>
      <c r="Q777" s="59"/>
      <c r="R777" s="59"/>
      <c r="S777" s="59"/>
      <c r="T777" s="59"/>
      <c r="U777" s="67"/>
      <c r="V777" s="68" t="str">
        <f t="shared" ca="1" si="24"/>
        <v/>
      </c>
      <c r="W777" s="87"/>
      <c r="X777" s="171"/>
      <c r="Y777" s="162"/>
      <c r="Z777" s="162"/>
    </row>
    <row r="778" spans="1:26" x14ac:dyDescent="0.35">
      <c r="A778" s="165"/>
      <c r="B778" s="168"/>
      <c r="C778" s="163"/>
      <c r="D778" s="163"/>
      <c r="E778" s="163"/>
      <c r="F778" s="170"/>
      <c r="G778" s="170"/>
      <c r="H778" s="163"/>
      <c r="I778" s="163"/>
      <c r="J778" s="163"/>
      <c r="K778" s="163"/>
      <c r="L778" s="163"/>
      <c r="M778" s="163"/>
      <c r="N778" s="43" t="s">
        <v>154</v>
      </c>
      <c r="O778" s="59"/>
      <c r="P778" s="59"/>
      <c r="Q778" s="59"/>
      <c r="R778" s="59"/>
      <c r="S778" s="59"/>
      <c r="T778" s="59"/>
      <c r="U778" s="67"/>
      <c r="V778" s="68" t="str">
        <f t="shared" ca="1" si="24"/>
        <v/>
      </c>
      <c r="W778" s="87"/>
      <c r="X778" s="172"/>
      <c r="Y778" s="163"/>
      <c r="Z778" s="163"/>
    </row>
    <row r="779" spans="1:26" x14ac:dyDescent="0.35">
      <c r="A779" s="164"/>
      <c r="B779" s="167" t="str">
        <f t="shared" ca="1" si="25"/>
        <v/>
      </c>
      <c r="C779" s="162"/>
      <c r="D779" s="162"/>
      <c r="E779" s="162"/>
      <c r="F779" s="169"/>
      <c r="G779" s="169"/>
      <c r="H779" s="162"/>
      <c r="I779" s="162"/>
      <c r="J779" s="162"/>
      <c r="K779" s="162"/>
      <c r="L779" s="162"/>
      <c r="M779" s="162"/>
      <c r="N779" s="43" t="s">
        <v>153</v>
      </c>
      <c r="O779" s="59"/>
      <c r="P779" s="59"/>
      <c r="Q779" s="59"/>
      <c r="R779" s="59"/>
      <c r="S779" s="59"/>
      <c r="T779" s="59"/>
      <c r="U779" s="67"/>
      <c r="V779" s="68" t="str">
        <f t="shared" ca="1" si="24"/>
        <v/>
      </c>
      <c r="W779" s="87"/>
      <c r="X779" s="171"/>
      <c r="Y779" s="162"/>
      <c r="Z779" s="162"/>
    </row>
    <row r="780" spans="1:26" x14ac:dyDescent="0.35">
      <c r="A780" s="165"/>
      <c r="B780" s="168"/>
      <c r="C780" s="163"/>
      <c r="D780" s="163"/>
      <c r="E780" s="163"/>
      <c r="F780" s="170"/>
      <c r="G780" s="170"/>
      <c r="H780" s="163"/>
      <c r="I780" s="163"/>
      <c r="J780" s="163"/>
      <c r="K780" s="163"/>
      <c r="L780" s="163"/>
      <c r="M780" s="163"/>
      <c r="N780" s="43" t="s">
        <v>154</v>
      </c>
      <c r="O780" s="59"/>
      <c r="P780" s="59"/>
      <c r="Q780" s="59"/>
      <c r="R780" s="59"/>
      <c r="S780" s="59"/>
      <c r="T780" s="59"/>
      <c r="U780" s="67"/>
      <c r="V780" s="68" t="str">
        <f t="shared" ca="1" si="24"/>
        <v/>
      </c>
      <c r="W780" s="87"/>
      <c r="X780" s="172"/>
      <c r="Y780" s="163"/>
      <c r="Z780" s="163"/>
    </row>
    <row r="781" spans="1:26" x14ac:dyDescent="0.35">
      <c r="A781" s="164"/>
      <c r="B781" s="167" t="str">
        <f t="shared" ca="1" si="25"/>
        <v/>
      </c>
      <c r="C781" s="162"/>
      <c r="D781" s="162"/>
      <c r="E781" s="162"/>
      <c r="F781" s="169"/>
      <c r="G781" s="169"/>
      <c r="H781" s="162"/>
      <c r="I781" s="162"/>
      <c r="J781" s="162"/>
      <c r="K781" s="162"/>
      <c r="L781" s="162"/>
      <c r="M781" s="162"/>
      <c r="N781" s="43" t="s">
        <v>153</v>
      </c>
      <c r="O781" s="59"/>
      <c r="P781" s="59"/>
      <c r="Q781" s="59"/>
      <c r="R781" s="59"/>
      <c r="S781" s="59"/>
      <c r="T781" s="59"/>
      <c r="U781" s="67"/>
      <c r="V781" s="68" t="str">
        <f t="shared" ca="1" si="24"/>
        <v/>
      </c>
      <c r="W781" s="87"/>
      <c r="X781" s="171"/>
      <c r="Y781" s="162"/>
      <c r="Z781" s="162"/>
    </row>
    <row r="782" spans="1:26" x14ac:dyDescent="0.35">
      <c r="A782" s="165"/>
      <c r="B782" s="168"/>
      <c r="C782" s="163"/>
      <c r="D782" s="163"/>
      <c r="E782" s="163"/>
      <c r="F782" s="170"/>
      <c r="G782" s="170"/>
      <c r="H782" s="163"/>
      <c r="I782" s="163"/>
      <c r="J782" s="163"/>
      <c r="K782" s="163"/>
      <c r="L782" s="163"/>
      <c r="M782" s="163"/>
      <c r="N782" s="43" t="s">
        <v>154</v>
      </c>
      <c r="O782" s="59"/>
      <c r="P782" s="59"/>
      <c r="Q782" s="59"/>
      <c r="R782" s="59"/>
      <c r="S782" s="59"/>
      <c r="T782" s="59"/>
      <c r="U782" s="67"/>
      <c r="V782" s="68" t="str">
        <f t="shared" ca="1" si="24"/>
        <v/>
      </c>
      <c r="W782" s="87"/>
      <c r="X782" s="172"/>
      <c r="Y782" s="163"/>
      <c r="Z782" s="163"/>
    </row>
    <row r="783" spans="1:26" x14ac:dyDescent="0.35">
      <c r="A783" s="164"/>
      <c r="B783" s="167" t="str">
        <f t="shared" ca="1" si="25"/>
        <v/>
      </c>
      <c r="C783" s="162"/>
      <c r="D783" s="162"/>
      <c r="E783" s="162"/>
      <c r="F783" s="169"/>
      <c r="G783" s="169"/>
      <c r="H783" s="162"/>
      <c r="I783" s="162"/>
      <c r="J783" s="162"/>
      <c r="K783" s="162"/>
      <c r="L783" s="162"/>
      <c r="M783" s="162"/>
      <c r="N783" s="43" t="s">
        <v>153</v>
      </c>
      <c r="O783" s="59"/>
      <c r="P783" s="59"/>
      <c r="Q783" s="59"/>
      <c r="R783" s="59"/>
      <c r="S783" s="59"/>
      <c r="T783" s="59"/>
      <c r="U783" s="67"/>
      <c r="V783" s="68" t="str">
        <f t="shared" ca="1" si="24"/>
        <v/>
      </c>
      <c r="W783" s="87"/>
      <c r="X783" s="171"/>
      <c r="Y783" s="162"/>
      <c r="Z783" s="162"/>
    </row>
    <row r="784" spans="1:26" x14ac:dyDescent="0.35">
      <c r="A784" s="165"/>
      <c r="B784" s="168"/>
      <c r="C784" s="163"/>
      <c r="D784" s="163"/>
      <c r="E784" s="163"/>
      <c r="F784" s="170"/>
      <c r="G784" s="170"/>
      <c r="H784" s="163"/>
      <c r="I784" s="163"/>
      <c r="J784" s="163"/>
      <c r="K784" s="163"/>
      <c r="L784" s="163"/>
      <c r="M784" s="163"/>
      <c r="N784" s="43" t="s">
        <v>154</v>
      </c>
      <c r="O784" s="59"/>
      <c r="P784" s="59"/>
      <c r="Q784" s="59"/>
      <c r="R784" s="59"/>
      <c r="S784" s="59"/>
      <c r="T784" s="59"/>
      <c r="U784" s="67"/>
      <c r="V784" s="68" t="str">
        <f t="shared" ca="1" si="24"/>
        <v/>
      </c>
      <c r="W784" s="87"/>
      <c r="X784" s="172"/>
      <c r="Y784" s="163"/>
      <c r="Z784" s="163"/>
    </row>
    <row r="785" spans="1:26" x14ac:dyDescent="0.35">
      <c r="A785" s="164"/>
      <c r="B785" s="167" t="str">
        <f t="shared" ca="1" si="25"/>
        <v/>
      </c>
      <c r="C785" s="162"/>
      <c r="D785" s="162"/>
      <c r="E785" s="162"/>
      <c r="F785" s="169"/>
      <c r="G785" s="169"/>
      <c r="H785" s="162"/>
      <c r="I785" s="162"/>
      <c r="J785" s="162"/>
      <c r="K785" s="162"/>
      <c r="L785" s="162"/>
      <c r="M785" s="162"/>
      <c r="N785" s="43" t="s">
        <v>153</v>
      </c>
      <c r="O785" s="59"/>
      <c r="P785" s="59"/>
      <c r="Q785" s="59"/>
      <c r="R785" s="59"/>
      <c r="S785" s="59"/>
      <c r="T785" s="59"/>
      <c r="U785" s="67"/>
      <c r="V785" s="68" t="str">
        <f t="shared" ca="1" si="24"/>
        <v/>
      </c>
      <c r="W785" s="87"/>
      <c r="X785" s="171"/>
      <c r="Y785" s="162"/>
      <c r="Z785" s="162"/>
    </row>
    <row r="786" spans="1:26" x14ac:dyDescent="0.35">
      <c r="A786" s="165"/>
      <c r="B786" s="168"/>
      <c r="C786" s="163"/>
      <c r="D786" s="163"/>
      <c r="E786" s="163"/>
      <c r="F786" s="170"/>
      <c r="G786" s="170"/>
      <c r="H786" s="163"/>
      <c r="I786" s="163"/>
      <c r="J786" s="163"/>
      <c r="K786" s="163"/>
      <c r="L786" s="163"/>
      <c r="M786" s="163"/>
      <c r="N786" s="43" t="s">
        <v>154</v>
      </c>
      <c r="O786" s="59"/>
      <c r="P786" s="59"/>
      <c r="Q786" s="59"/>
      <c r="R786" s="59"/>
      <c r="S786" s="59"/>
      <c r="T786" s="59"/>
      <c r="U786" s="67"/>
      <c r="V786" s="68" t="str">
        <f t="shared" ca="1" si="24"/>
        <v/>
      </c>
      <c r="W786" s="87"/>
      <c r="X786" s="172"/>
      <c r="Y786" s="163"/>
      <c r="Z786" s="163"/>
    </row>
    <row r="787" spans="1:26" x14ac:dyDescent="0.35">
      <c r="A787" s="164"/>
      <c r="B787" s="167" t="str">
        <f t="shared" ca="1" si="25"/>
        <v/>
      </c>
      <c r="C787" s="162"/>
      <c r="D787" s="162"/>
      <c r="E787" s="162"/>
      <c r="F787" s="169"/>
      <c r="G787" s="169"/>
      <c r="H787" s="162"/>
      <c r="I787" s="162"/>
      <c r="J787" s="162"/>
      <c r="K787" s="162"/>
      <c r="L787" s="162"/>
      <c r="M787" s="162"/>
      <c r="N787" s="43" t="s">
        <v>153</v>
      </c>
      <c r="O787" s="59"/>
      <c r="P787" s="59"/>
      <c r="Q787" s="59"/>
      <c r="R787" s="59"/>
      <c r="S787" s="59"/>
      <c r="T787" s="59"/>
      <c r="U787" s="67"/>
      <c r="V787" s="68" t="str">
        <f t="shared" ca="1" si="24"/>
        <v/>
      </c>
      <c r="W787" s="87"/>
      <c r="X787" s="171"/>
      <c r="Y787" s="162"/>
      <c r="Z787" s="162"/>
    </row>
    <row r="788" spans="1:26" x14ac:dyDescent="0.35">
      <c r="A788" s="165"/>
      <c r="B788" s="168"/>
      <c r="C788" s="163"/>
      <c r="D788" s="163"/>
      <c r="E788" s="163"/>
      <c r="F788" s="170"/>
      <c r="G788" s="170"/>
      <c r="H788" s="163"/>
      <c r="I788" s="163"/>
      <c r="J788" s="163"/>
      <c r="K788" s="163"/>
      <c r="L788" s="163"/>
      <c r="M788" s="163"/>
      <c r="N788" s="43" t="s">
        <v>154</v>
      </c>
      <c r="O788" s="59"/>
      <c r="P788" s="59"/>
      <c r="Q788" s="59"/>
      <c r="R788" s="59"/>
      <c r="S788" s="59"/>
      <c r="T788" s="59"/>
      <c r="U788" s="67"/>
      <c r="V788" s="68" t="str">
        <f t="shared" ca="1" si="24"/>
        <v/>
      </c>
      <c r="W788" s="87"/>
      <c r="X788" s="172"/>
      <c r="Y788" s="163"/>
      <c r="Z788" s="163"/>
    </row>
    <row r="789" spans="1:26" x14ac:dyDescent="0.35">
      <c r="A789" s="164"/>
      <c r="B789" s="167" t="str">
        <f t="shared" ca="1" si="25"/>
        <v/>
      </c>
      <c r="C789" s="162"/>
      <c r="D789" s="162"/>
      <c r="E789" s="162"/>
      <c r="F789" s="169"/>
      <c r="G789" s="169"/>
      <c r="H789" s="162"/>
      <c r="I789" s="162"/>
      <c r="J789" s="162"/>
      <c r="K789" s="162"/>
      <c r="L789" s="162"/>
      <c r="M789" s="162"/>
      <c r="N789" s="43" t="s">
        <v>153</v>
      </c>
      <c r="O789" s="59"/>
      <c r="P789" s="59"/>
      <c r="Q789" s="59"/>
      <c r="R789" s="59"/>
      <c r="S789" s="59"/>
      <c r="T789" s="59"/>
      <c r="U789" s="67"/>
      <c r="V789" s="68" t="str">
        <f t="shared" ca="1" si="24"/>
        <v/>
      </c>
      <c r="W789" s="87"/>
      <c r="X789" s="171"/>
      <c r="Y789" s="162"/>
      <c r="Z789" s="162"/>
    </row>
    <row r="790" spans="1:26" x14ac:dyDescent="0.35">
      <c r="A790" s="165"/>
      <c r="B790" s="168"/>
      <c r="C790" s="163"/>
      <c r="D790" s="163"/>
      <c r="E790" s="163"/>
      <c r="F790" s="170"/>
      <c r="G790" s="170"/>
      <c r="H790" s="163"/>
      <c r="I790" s="163"/>
      <c r="J790" s="163"/>
      <c r="K790" s="163"/>
      <c r="L790" s="163"/>
      <c r="M790" s="163"/>
      <c r="N790" s="43" t="s">
        <v>154</v>
      </c>
      <c r="O790" s="59"/>
      <c r="P790" s="59"/>
      <c r="Q790" s="59"/>
      <c r="R790" s="59"/>
      <c r="S790" s="59"/>
      <c r="T790" s="59"/>
      <c r="U790" s="67"/>
      <c r="V790" s="68" t="str">
        <f t="shared" ca="1" si="24"/>
        <v/>
      </c>
      <c r="W790" s="87"/>
      <c r="X790" s="172"/>
      <c r="Y790" s="163"/>
      <c r="Z790" s="163"/>
    </row>
    <row r="791" spans="1:26" x14ac:dyDescent="0.35">
      <c r="A791" s="164"/>
      <c r="B791" s="167" t="str">
        <f t="shared" ca="1" si="25"/>
        <v/>
      </c>
      <c r="C791" s="162"/>
      <c r="D791" s="162"/>
      <c r="E791" s="162"/>
      <c r="F791" s="169"/>
      <c r="G791" s="169"/>
      <c r="H791" s="162"/>
      <c r="I791" s="162"/>
      <c r="J791" s="162"/>
      <c r="K791" s="162"/>
      <c r="L791" s="162"/>
      <c r="M791" s="162"/>
      <c r="N791" s="43" t="s">
        <v>153</v>
      </c>
      <c r="O791" s="59"/>
      <c r="P791" s="59"/>
      <c r="Q791" s="59"/>
      <c r="R791" s="59"/>
      <c r="S791" s="59"/>
      <c r="T791" s="59"/>
      <c r="U791" s="67"/>
      <c r="V791" s="68" t="str">
        <f t="shared" ca="1" si="24"/>
        <v/>
      </c>
      <c r="W791" s="87"/>
      <c r="X791" s="171"/>
      <c r="Y791" s="162"/>
      <c r="Z791" s="162"/>
    </row>
    <row r="792" spans="1:26" x14ac:dyDescent="0.35">
      <c r="A792" s="165"/>
      <c r="B792" s="168"/>
      <c r="C792" s="163"/>
      <c r="D792" s="163"/>
      <c r="E792" s="163"/>
      <c r="F792" s="170"/>
      <c r="G792" s="170"/>
      <c r="H792" s="163"/>
      <c r="I792" s="163"/>
      <c r="J792" s="163"/>
      <c r="K792" s="163"/>
      <c r="L792" s="163"/>
      <c r="M792" s="163"/>
      <c r="N792" s="43" t="s">
        <v>154</v>
      </c>
      <c r="O792" s="59"/>
      <c r="P792" s="59"/>
      <c r="Q792" s="59"/>
      <c r="R792" s="59"/>
      <c r="S792" s="59"/>
      <c r="T792" s="59"/>
      <c r="U792" s="67"/>
      <c r="V792" s="68" t="str">
        <f t="shared" ca="1" si="24"/>
        <v/>
      </c>
      <c r="W792" s="87"/>
      <c r="X792" s="172"/>
      <c r="Y792" s="163"/>
      <c r="Z792" s="163"/>
    </row>
    <row r="793" spans="1:26" x14ac:dyDescent="0.35">
      <c r="A793" s="164"/>
      <c r="B793" s="167" t="str">
        <f t="shared" ca="1" si="25"/>
        <v/>
      </c>
      <c r="C793" s="162"/>
      <c r="D793" s="162"/>
      <c r="E793" s="162"/>
      <c r="F793" s="169"/>
      <c r="G793" s="169"/>
      <c r="H793" s="162"/>
      <c r="I793" s="162"/>
      <c r="J793" s="162"/>
      <c r="K793" s="162"/>
      <c r="L793" s="162"/>
      <c r="M793" s="162"/>
      <c r="N793" s="43" t="s">
        <v>153</v>
      </c>
      <c r="O793" s="59"/>
      <c r="P793" s="59"/>
      <c r="Q793" s="59"/>
      <c r="R793" s="59"/>
      <c r="S793" s="59"/>
      <c r="T793" s="59"/>
      <c r="U793" s="67"/>
      <c r="V793" s="68" t="str">
        <f t="shared" ca="1" si="24"/>
        <v/>
      </c>
      <c r="W793" s="87"/>
      <c r="X793" s="171"/>
      <c r="Y793" s="162"/>
      <c r="Z793" s="162"/>
    </row>
    <row r="794" spans="1:26" x14ac:dyDescent="0.35">
      <c r="A794" s="165"/>
      <c r="B794" s="168"/>
      <c r="C794" s="163"/>
      <c r="D794" s="163"/>
      <c r="E794" s="163"/>
      <c r="F794" s="170"/>
      <c r="G794" s="170"/>
      <c r="H794" s="163"/>
      <c r="I794" s="163"/>
      <c r="J794" s="163"/>
      <c r="K794" s="163"/>
      <c r="L794" s="163"/>
      <c r="M794" s="163"/>
      <c r="N794" s="43" t="s">
        <v>154</v>
      </c>
      <c r="O794" s="59"/>
      <c r="P794" s="59"/>
      <c r="Q794" s="59"/>
      <c r="R794" s="59"/>
      <c r="S794" s="59"/>
      <c r="T794" s="59"/>
      <c r="U794" s="67"/>
      <c r="V794" s="68" t="str">
        <f t="shared" ca="1" si="24"/>
        <v/>
      </c>
      <c r="W794" s="87"/>
      <c r="X794" s="172"/>
      <c r="Y794" s="163"/>
      <c r="Z794" s="163"/>
    </row>
    <row r="795" spans="1:26" x14ac:dyDescent="0.35">
      <c r="A795" s="164"/>
      <c r="B795" s="167" t="str">
        <f t="shared" ca="1" si="25"/>
        <v/>
      </c>
      <c r="C795" s="162"/>
      <c r="D795" s="162"/>
      <c r="E795" s="162"/>
      <c r="F795" s="169"/>
      <c r="G795" s="169"/>
      <c r="H795" s="162"/>
      <c r="I795" s="162"/>
      <c r="J795" s="162"/>
      <c r="K795" s="162"/>
      <c r="L795" s="162"/>
      <c r="M795" s="162"/>
      <c r="N795" s="43" t="s">
        <v>153</v>
      </c>
      <c r="O795" s="59"/>
      <c r="P795" s="59"/>
      <c r="Q795" s="59"/>
      <c r="R795" s="59"/>
      <c r="S795" s="59"/>
      <c r="T795" s="59"/>
      <c r="U795" s="67"/>
      <c r="V795" s="68" t="str">
        <f t="shared" ca="1" si="24"/>
        <v/>
      </c>
      <c r="W795" s="87"/>
      <c r="X795" s="171"/>
      <c r="Y795" s="162"/>
      <c r="Z795" s="162"/>
    </row>
    <row r="796" spans="1:26" x14ac:dyDescent="0.35">
      <c r="A796" s="165"/>
      <c r="B796" s="168"/>
      <c r="C796" s="163"/>
      <c r="D796" s="163"/>
      <c r="E796" s="163"/>
      <c r="F796" s="170"/>
      <c r="G796" s="170"/>
      <c r="H796" s="163"/>
      <c r="I796" s="163"/>
      <c r="J796" s="163"/>
      <c r="K796" s="163"/>
      <c r="L796" s="163"/>
      <c r="M796" s="163"/>
      <c r="N796" s="43" t="s">
        <v>154</v>
      </c>
      <c r="O796" s="59"/>
      <c r="P796" s="59"/>
      <c r="Q796" s="59"/>
      <c r="R796" s="59"/>
      <c r="S796" s="59"/>
      <c r="T796" s="59"/>
      <c r="U796" s="67"/>
      <c r="V796" s="68" t="str">
        <f t="shared" ca="1" si="24"/>
        <v/>
      </c>
      <c r="W796" s="87"/>
      <c r="X796" s="172"/>
      <c r="Y796" s="163"/>
      <c r="Z796" s="163"/>
    </row>
    <row r="797" spans="1:26" x14ac:dyDescent="0.35">
      <c r="A797" s="164"/>
      <c r="B797" s="167" t="str">
        <f t="shared" ca="1" si="25"/>
        <v/>
      </c>
      <c r="C797" s="162"/>
      <c r="D797" s="162"/>
      <c r="E797" s="162"/>
      <c r="F797" s="169"/>
      <c r="G797" s="169"/>
      <c r="H797" s="162"/>
      <c r="I797" s="162"/>
      <c r="J797" s="162"/>
      <c r="K797" s="162"/>
      <c r="L797" s="162"/>
      <c r="M797" s="162"/>
      <c r="N797" s="43" t="s">
        <v>153</v>
      </c>
      <c r="O797" s="59"/>
      <c r="P797" s="59"/>
      <c r="Q797" s="59"/>
      <c r="R797" s="59"/>
      <c r="S797" s="59"/>
      <c r="T797" s="59"/>
      <c r="U797" s="67"/>
      <c r="V797" s="68" t="str">
        <f t="shared" ca="1" si="24"/>
        <v/>
      </c>
      <c r="W797" s="87"/>
      <c r="X797" s="171"/>
      <c r="Y797" s="162"/>
      <c r="Z797" s="162"/>
    </row>
    <row r="798" spans="1:26" x14ac:dyDescent="0.35">
      <c r="A798" s="165"/>
      <c r="B798" s="168"/>
      <c r="C798" s="163"/>
      <c r="D798" s="163"/>
      <c r="E798" s="163"/>
      <c r="F798" s="170"/>
      <c r="G798" s="170"/>
      <c r="H798" s="163"/>
      <c r="I798" s="163"/>
      <c r="J798" s="163"/>
      <c r="K798" s="163"/>
      <c r="L798" s="163"/>
      <c r="M798" s="163"/>
      <c r="N798" s="43" t="s">
        <v>154</v>
      </c>
      <c r="O798" s="59"/>
      <c r="P798" s="59"/>
      <c r="Q798" s="59"/>
      <c r="R798" s="59"/>
      <c r="S798" s="59"/>
      <c r="T798" s="59"/>
      <c r="U798" s="67"/>
      <c r="V798" s="68" t="str">
        <f t="shared" ca="1" si="24"/>
        <v/>
      </c>
      <c r="W798" s="87"/>
      <c r="X798" s="172"/>
      <c r="Y798" s="163"/>
      <c r="Z798" s="163"/>
    </row>
    <row r="799" spans="1:26" x14ac:dyDescent="0.35">
      <c r="A799" s="164"/>
      <c r="B799" s="167" t="str">
        <f t="shared" ca="1" si="25"/>
        <v/>
      </c>
      <c r="C799" s="162"/>
      <c r="D799" s="162"/>
      <c r="E799" s="162"/>
      <c r="F799" s="169"/>
      <c r="G799" s="169"/>
      <c r="H799" s="162"/>
      <c r="I799" s="162"/>
      <c r="J799" s="162"/>
      <c r="K799" s="162"/>
      <c r="L799" s="162"/>
      <c r="M799" s="162"/>
      <c r="N799" s="43" t="s">
        <v>153</v>
      </c>
      <c r="O799" s="59"/>
      <c r="P799" s="59"/>
      <c r="Q799" s="59"/>
      <c r="R799" s="59"/>
      <c r="S799" s="59"/>
      <c r="T799" s="59"/>
      <c r="U799" s="67"/>
      <c r="V799" s="68" t="str">
        <f t="shared" ca="1" si="24"/>
        <v/>
      </c>
      <c r="W799" s="87"/>
      <c r="X799" s="171"/>
      <c r="Y799" s="162"/>
      <c r="Z799" s="162"/>
    </row>
    <row r="800" spans="1:26" x14ac:dyDescent="0.35">
      <c r="A800" s="165"/>
      <c r="B800" s="168"/>
      <c r="C800" s="163"/>
      <c r="D800" s="163"/>
      <c r="E800" s="163"/>
      <c r="F800" s="170"/>
      <c r="G800" s="170"/>
      <c r="H800" s="163"/>
      <c r="I800" s="163"/>
      <c r="J800" s="163"/>
      <c r="K800" s="163"/>
      <c r="L800" s="163"/>
      <c r="M800" s="163"/>
      <c r="N800" s="43" t="s">
        <v>154</v>
      </c>
      <c r="O800" s="59"/>
      <c r="P800" s="59"/>
      <c r="Q800" s="59"/>
      <c r="R800" s="59"/>
      <c r="S800" s="59"/>
      <c r="T800" s="59"/>
      <c r="U800" s="67"/>
      <c r="V800" s="68" t="str">
        <f t="shared" ca="1" si="24"/>
        <v/>
      </c>
      <c r="W800" s="87"/>
      <c r="X800" s="172"/>
      <c r="Y800" s="163"/>
      <c r="Z800" s="163"/>
    </row>
    <row r="801" spans="1:26" x14ac:dyDescent="0.35">
      <c r="A801" s="164"/>
      <c r="B801" s="167" t="str">
        <f t="shared" ca="1" si="25"/>
        <v/>
      </c>
      <c r="C801" s="162"/>
      <c r="D801" s="162"/>
      <c r="E801" s="162"/>
      <c r="F801" s="169"/>
      <c r="G801" s="169"/>
      <c r="H801" s="162"/>
      <c r="I801" s="162"/>
      <c r="J801" s="162"/>
      <c r="K801" s="162"/>
      <c r="L801" s="162"/>
      <c r="M801" s="162"/>
      <c r="N801" s="43" t="s">
        <v>153</v>
      </c>
      <c r="O801" s="59"/>
      <c r="P801" s="59"/>
      <c r="Q801" s="59"/>
      <c r="R801" s="59"/>
      <c r="S801" s="59"/>
      <c r="T801" s="59"/>
      <c r="U801" s="67"/>
      <c r="V801" s="68" t="str">
        <f t="shared" ca="1" si="24"/>
        <v/>
      </c>
      <c r="W801" s="87"/>
      <c r="X801" s="171"/>
      <c r="Y801" s="162"/>
      <c r="Z801" s="162"/>
    </row>
    <row r="802" spans="1:26" x14ac:dyDescent="0.35">
      <c r="A802" s="165"/>
      <c r="B802" s="168"/>
      <c r="C802" s="163"/>
      <c r="D802" s="163"/>
      <c r="E802" s="163"/>
      <c r="F802" s="170"/>
      <c r="G802" s="170"/>
      <c r="H802" s="163"/>
      <c r="I802" s="163"/>
      <c r="J802" s="163"/>
      <c r="K802" s="163"/>
      <c r="L802" s="163"/>
      <c r="M802" s="163"/>
      <c r="N802" s="43" t="s">
        <v>154</v>
      </c>
      <c r="O802" s="59"/>
      <c r="P802" s="59"/>
      <c r="Q802" s="59"/>
      <c r="R802" s="59"/>
      <c r="S802" s="59"/>
      <c r="T802" s="59"/>
      <c r="U802" s="67"/>
      <c r="V802" s="68" t="str">
        <f t="shared" ca="1" si="24"/>
        <v/>
      </c>
      <c r="W802" s="87"/>
      <c r="X802" s="172"/>
      <c r="Y802" s="163"/>
      <c r="Z802" s="163"/>
    </row>
    <row r="803" spans="1:26" x14ac:dyDescent="0.35">
      <c r="A803" s="164"/>
      <c r="B803" s="167" t="str">
        <f t="shared" ca="1" si="25"/>
        <v/>
      </c>
      <c r="C803" s="162"/>
      <c r="D803" s="162"/>
      <c r="E803" s="162"/>
      <c r="F803" s="169"/>
      <c r="G803" s="169"/>
      <c r="H803" s="162"/>
      <c r="I803" s="162"/>
      <c r="J803" s="162"/>
      <c r="K803" s="162"/>
      <c r="L803" s="162"/>
      <c r="M803" s="162"/>
      <c r="N803" s="43" t="s">
        <v>153</v>
      </c>
      <c r="O803" s="59"/>
      <c r="P803" s="59"/>
      <c r="Q803" s="59"/>
      <c r="R803" s="59"/>
      <c r="S803" s="59"/>
      <c r="T803" s="59"/>
      <c r="U803" s="67"/>
      <c r="V803" s="68" t="str">
        <f t="shared" ca="1" si="24"/>
        <v/>
      </c>
      <c r="W803" s="87"/>
      <c r="X803" s="171"/>
      <c r="Y803" s="162"/>
      <c r="Z803" s="162"/>
    </row>
    <row r="804" spans="1:26" x14ac:dyDescent="0.35">
      <c r="A804" s="165"/>
      <c r="B804" s="168"/>
      <c r="C804" s="163"/>
      <c r="D804" s="163"/>
      <c r="E804" s="163"/>
      <c r="F804" s="170"/>
      <c r="G804" s="170"/>
      <c r="H804" s="163"/>
      <c r="I804" s="163"/>
      <c r="J804" s="163"/>
      <c r="K804" s="163"/>
      <c r="L804" s="163"/>
      <c r="M804" s="163"/>
      <c r="N804" s="43" t="s">
        <v>154</v>
      </c>
      <c r="O804" s="59"/>
      <c r="P804" s="59"/>
      <c r="Q804" s="59"/>
      <c r="R804" s="59"/>
      <c r="S804" s="59"/>
      <c r="T804" s="59"/>
      <c r="U804" s="67"/>
      <c r="V804" s="68" t="str">
        <f t="shared" ca="1" si="24"/>
        <v/>
      </c>
      <c r="W804" s="87"/>
      <c r="X804" s="172"/>
      <c r="Y804" s="163"/>
      <c r="Z804" s="163"/>
    </row>
    <row r="805" spans="1:26" x14ac:dyDescent="0.35">
      <c r="A805" s="164"/>
      <c r="B805" s="167" t="str">
        <f t="shared" ca="1" si="25"/>
        <v/>
      </c>
      <c r="C805" s="162"/>
      <c r="D805" s="162"/>
      <c r="E805" s="162"/>
      <c r="F805" s="169"/>
      <c r="G805" s="169"/>
      <c r="H805" s="162"/>
      <c r="I805" s="162"/>
      <c r="J805" s="162"/>
      <c r="K805" s="162"/>
      <c r="L805" s="162"/>
      <c r="M805" s="162"/>
      <c r="N805" s="43" t="s">
        <v>153</v>
      </c>
      <c r="O805" s="59"/>
      <c r="P805" s="59"/>
      <c r="Q805" s="59"/>
      <c r="R805" s="59"/>
      <c r="S805" s="59"/>
      <c r="T805" s="59"/>
      <c r="U805" s="67"/>
      <c r="V805" s="68" t="str">
        <f t="shared" ca="1" si="24"/>
        <v/>
      </c>
      <c r="W805" s="87"/>
      <c r="X805" s="171"/>
      <c r="Y805" s="162"/>
      <c r="Z805" s="162"/>
    </row>
    <row r="806" spans="1:26" x14ac:dyDescent="0.35">
      <c r="A806" s="165"/>
      <c r="B806" s="168"/>
      <c r="C806" s="163"/>
      <c r="D806" s="163"/>
      <c r="E806" s="163"/>
      <c r="F806" s="170"/>
      <c r="G806" s="170"/>
      <c r="H806" s="163"/>
      <c r="I806" s="163"/>
      <c r="J806" s="163"/>
      <c r="K806" s="163"/>
      <c r="L806" s="163"/>
      <c r="M806" s="163"/>
      <c r="N806" s="43" t="s">
        <v>154</v>
      </c>
      <c r="O806" s="59"/>
      <c r="P806" s="59"/>
      <c r="Q806" s="59"/>
      <c r="R806" s="59"/>
      <c r="S806" s="59"/>
      <c r="T806" s="59"/>
      <c r="U806" s="67"/>
      <c r="V806" s="68" t="str">
        <f t="shared" ca="1" si="24"/>
        <v/>
      </c>
      <c r="W806" s="87"/>
      <c r="X806" s="172"/>
      <c r="Y806" s="163"/>
      <c r="Z806" s="163"/>
    </row>
    <row r="807" spans="1:26" x14ac:dyDescent="0.35">
      <c r="A807" s="164"/>
      <c r="B807" s="167" t="str">
        <f t="shared" ca="1" si="25"/>
        <v/>
      </c>
      <c r="C807" s="162"/>
      <c r="D807" s="162"/>
      <c r="E807" s="162"/>
      <c r="F807" s="169"/>
      <c r="G807" s="169"/>
      <c r="H807" s="162"/>
      <c r="I807" s="162"/>
      <c r="J807" s="162"/>
      <c r="K807" s="162"/>
      <c r="L807" s="162"/>
      <c r="M807" s="162"/>
      <c r="N807" s="43" t="s">
        <v>153</v>
      </c>
      <c r="O807" s="59"/>
      <c r="P807" s="59"/>
      <c r="Q807" s="59"/>
      <c r="R807" s="59"/>
      <c r="S807" s="59"/>
      <c r="T807" s="59"/>
      <c r="U807" s="67"/>
      <c r="V807" s="68" t="str">
        <f t="shared" ca="1" si="24"/>
        <v/>
      </c>
      <c r="W807" s="87"/>
      <c r="X807" s="171"/>
      <c r="Y807" s="162"/>
      <c r="Z807" s="162"/>
    </row>
    <row r="808" spans="1:26" x14ac:dyDescent="0.35">
      <c r="A808" s="165"/>
      <c r="B808" s="168"/>
      <c r="C808" s="163"/>
      <c r="D808" s="163"/>
      <c r="E808" s="163"/>
      <c r="F808" s="170"/>
      <c r="G808" s="170"/>
      <c r="H808" s="163"/>
      <c r="I808" s="163"/>
      <c r="J808" s="163"/>
      <c r="K808" s="163"/>
      <c r="L808" s="163"/>
      <c r="M808" s="163"/>
      <c r="N808" s="43" t="s">
        <v>154</v>
      </c>
      <c r="O808" s="59"/>
      <c r="P808" s="59"/>
      <c r="Q808" s="59"/>
      <c r="R808" s="59"/>
      <c r="S808" s="59"/>
      <c r="T808" s="59"/>
      <c r="U808" s="67"/>
      <c r="V808" s="68" t="str">
        <f t="shared" ca="1" si="24"/>
        <v/>
      </c>
      <c r="W808" s="87"/>
      <c r="X808" s="172"/>
      <c r="Y808" s="163"/>
      <c r="Z808" s="163"/>
    </row>
    <row r="809" spans="1:26" x14ac:dyDescent="0.35">
      <c r="A809" s="164"/>
      <c r="B809" s="167" t="str">
        <f t="shared" ca="1" si="25"/>
        <v/>
      </c>
      <c r="C809" s="162"/>
      <c r="D809" s="162"/>
      <c r="E809" s="162"/>
      <c r="F809" s="169"/>
      <c r="G809" s="169"/>
      <c r="H809" s="162"/>
      <c r="I809" s="162"/>
      <c r="J809" s="162"/>
      <c r="K809" s="162"/>
      <c r="L809" s="162"/>
      <c r="M809" s="162"/>
      <c r="N809" s="43" t="s">
        <v>153</v>
      </c>
      <c r="O809" s="59"/>
      <c r="P809" s="59"/>
      <c r="Q809" s="59"/>
      <c r="R809" s="59"/>
      <c r="S809" s="59"/>
      <c r="T809" s="59"/>
      <c r="U809" s="67"/>
      <c r="V809" s="68" t="str">
        <f t="shared" ca="1" si="24"/>
        <v/>
      </c>
      <c r="W809" s="87"/>
      <c r="X809" s="171"/>
      <c r="Y809" s="162"/>
      <c r="Z809" s="162"/>
    </row>
    <row r="810" spans="1:26" x14ac:dyDescent="0.35">
      <c r="A810" s="165"/>
      <c r="B810" s="168"/>
      <c r="C810" s="163"/>
      <c r="D810" s="163"/>
      <c r="E810" s="163"/>
      <c r="F810" s="170"/>
      <c r="G810" s="170"/>
      <c r="H810" s="163"/>
      <c r="I810" s="163"/>
      <c r="J810" s="163"/>
      <c r="K810" s="163"/>
      <c r="L810" s="163"/>
      <c r="M810" s="163"/>
      <c r="N810" s="43" t="s">
        <v>154</v>
      </c>
      <c r="O810" s="59"/>
      <c r="P810" s="59"/>
      <c r="Q810" s="59"/>
      <c r="R810" s="59"/>
      <c r="S810" s="59"/>
      <c r="T810" s="59"/>
      <c r="U810" s="67"/>
      <c r="V810" s="68" t="str">
        <f t="shared" ca="1" si="24"/>
        <v/>
      </c>
      <c r="W810" s="87"/>
      <c r="X810" s="172"/>
      <c r="Y810" s="163"/>
      <c r="Z810" s="163"/>
    </row>
    <row r="811" spans="1:26" x14ac:dyDescent="0.35">
      <c r="A811" s="164"/>
      <c r="B811" s="167" t="str">
        <f t="shared" ca="1" si="25"/>
        <v/>
      </c>
      <c r="C811" s="162"/>
      <c r="D811" s="162"/>
      <c r="E811" s="162"/>
      <c r="F811" s="169"/>
      <c r="G811" s="169"/>
      <c r="H811" s="162"/>
      <c r="I811" s="162"/>
      <c r="J811" s="162"/>
      <c r="K811" s="162"/>
      <c r="L811" s="162"/>
      <c r="M811" s="162"/>
      <c r="N811" s="43" t="s">
        <v>153</v>
      </c>
      <c r="O811" s="59"/>
      <c r="P811" s="59"/>
      <c r="Q811" s="59"/>
      <c r="R811" s="59"/>
      <c r="S811" s="59"/>
      <c r="T811" s="59"/>
      <c r="U811" s="67"/>
      <c r="V811" s="68" t="str">
        <f t="shared" ca="1" si="24"/>
        <v/>
      </c>
      <c r="W811" s="87"/>
      <c r="X811" s="171"/>
      <c r="Y811" s="162"/>
      <c r="Z811" s="162"/>
    </row>
    <row r="812" spans="1:26" x14ac:dyDescent="0.35">
      <c r="A812" s="165"/>
      <c r="B812" s="168"/>
      <c r="C812" s="163"/>
      <c r="D812" s="163"/>
      <c r="E812" s="163"/>
      <c r="F812" s="170"/>
      <c r="G812" s="170"/>
      <c r="H812" s="163"/>
      <c r="I812" s="163"/>
      <c r="J812" s="163"/>
      <c r="K812" s="163"/>
      <c r="L812" s="163"/>
      <c r="M812" s="163"/>
      <c r="N812" s="43" t="s">
        <v>154</v>
      </c>
      <c r="O812" s="59"/>
      <c r="P812" s="59"/>
      <c r="Q812" s="59"/>
      <c r="R812" s="59"/>
      <c r="S812" s="59"/>
      <c r="T812" s="59"/>
      <c r="U812" s="67"/>
      <c r="V812" s="68" t="str">
        <f t="shared" ca="1" si="24"/>
        <v/>
      </c>
      <c r="W812" s="87"/>
      <c r="X812" s="172"/>
      <c r="Y812" s="163"/>
      <c r="Z812" s="163"/>
    </row>
    <row r="813" spans="1:26" x14ac:dyDescent="0.35">
      <c r="A813" s="164"/>
      <c r="B813" s="167" t="str">
        <f t="shared" ca="1" si="25"/>
        <v/>
      </c>
      <c r="C813" s="162"/>
      <c r="D813" s="162"/>
      <c r="E813" s="162"/>
      <c r="F813" s="169"/>
      <c r="G813" s="169"/>
      <c r="H813" s="162"/>
      <c r="I813" s="162"/>
      <c r="J813" s="162"/>
      <c r="K813" s="162"/>
      <c r="L813" s="162"/>
      <c r="M813" s="162"/>
      <c r="N813" s="43" t="s">
        <v>153</v>
      </c>
      <c r="O813" s="59"/>
      <c r="P813" s="59"/>
      <c r="Q813" s="59"/>
      <c r="R813" s="59"/>
      <c r="S813" s="59"/>
      <c r="T813" s="59"/>
      <c r="U813" s="67"/>
      <c r="V813" s="68" t="str">
        <f t="shared" ca="1" si="24"/>
        <v/>
      </c>
      <c r="W813" s="87"/>
      <c r="X813" s="171"/>
      <c r="Y813" s="162"/>
      <c r="Z813" s="162"/>
    </row>
    <row r="814" spans="1:26" x14ac:dyDescent="0.35">
      <c r="A814" s="165"/>
      <c r="B814" s="168"/>
      <c r="C814" s="163"/>
      <c r="D814" s="163"/>
      <c r="E814" s="163"/>
      <c r="F814" s="170"/>
      <c r="G814" s="170"/>
      <c r="H814" s="163"/>
      <c r="I814" s="163"/>
      <c r="J814" s="163"/>
      <c r="K814" s="163"/>
      <c r="L814" s="163"/>
      <c r="M814" s="163"/>
      <c r="N814" s="43" t="s">
        <v>154</v>
      </c>
      <c r="O814" s="59"/>
      <c r="P814" s="59"/>
      <c r="Q814" s="59"/>
      <c r="R814" s="59"/>
      <c r="S814" s="59"/>
      <c r="T814" s="59"/>
      <c r="U814" s="67"/>
      <c r="V814" s="68" t="str">
        <f t="shared" ca="1" si="24"/>
        <v/>
      </c>
      <c r="W814" s="87"/>
      <c r="X814" s="172"/>
      <c r="Y814" s="163"/>
      <c r="Z814" s="163"/>
    </row>
    <row r="815" spans="1:26" x14ac:dyDescent="0.35">
      <c r="A815" s="164"/>
      <c r="B815" s="167" t="str">
        <f t="shared" ca="1" si="25"/>
        <v/>
      </c>
      <c r="C815" s="162"/>
      <c r="D815" s="162"/>
      <c r="E815" s="162"/>
      <c r="F815" s="169"/>
      <c r="G815" s="169"/>
      <c r="H815" s="162"/>
      <c r="I815" s="162"/>
      <c r="J815" s="162"/>
      <c r="K815" s="162"/>
      <c r="L815" s="162"/>
      <c r="M815" s="162"/>
      <c r="N815" s="43" t="s">
        <v>153</v>
      </c>
      <c r="O815" s="59"/>
      <c r="P815" s="59"/>
      <c r="Q815" s="59"/>
      <c r="R815" s="59"/>
      <c r="S815" s="59"/>
      <c r="T815" s="59"/>
      <c r="U815" s="67"/>
      <c r="V815" s="68" t="str">
        <f t="shared" ca="1" si="24"/>
        <v/>
      </c>
      <c r="W815" s="87"/>
      <c r="X815" s="171"/>
      <c r="Y815" s="162"/>
      <c r="Z815" s="162"/>
    </row>
    <row r="816" spans="1:26" x14ac:dyDescent="0.35">
      <c r="A816" s="165"/>
      <c r="B816" s="168"/>
      <c r="C816" s="163"/>
      <c r="D816" s="163"/>
      <c r="E816" s="163"/>
      <c r="F816" s="170"/>
      <c r="G816" s="170"/>
      <c r="H816" s="163"/>
      <c r="I816" s="163"/>
      <c r="J816" s="163"/>
      <c r="K816" s="163"/>
      <c r="L816" s="163"/>
      <c r="M816" s="163"/>
      <c r="N816" s="43" t="s">
        <v>154</v>
      </c>
      <c r="O816" s="59"/>
      <c r="P816" s="59"/>
      <c r="Q816" s="59"/>
      <c r="R816" s="59"/>
      <c r="S816" s="59"/>
      <c r="T816" s="59"/>
      <c r="U816" s="67"/>
      <c r="V816" s="68" t="str">
        <f t="shared" ca="1" si="24"/>
        <v/>
      </c>
      <c r="W816" s="87"/>
      <c r="X816" s="172"/>
      <c r="Y816" s="163"/>
      <c r="Z816" s="163"/>
    </row>
    <row r="817" spans="1:26" x14ac:dyDescent="0.35">
      <c r="A817" s="164"/>
      <c r="B817" s="167" t="str">
        <f t="shared" ca="1" si="25"/>
        <v/>
      </c>
      <c r="C817" s="162"/>
      <c r="D817" s="162"/>
      <c r="E817" s="162"/>
      <c r="F817" s="169"/>
      <c r="G817" s="169"/>
      <c r="H817" s="162"/>
      <c r="I817" s="162"/>
      <c r="J817" s="162"/>
      <c r="K817" s="162"/>
      <c r="L817" s="162"/>
      <c r="M817" s="162"/>
      <c r="N817" s="43" t="s">
        <v>153</v>
      </c>
      <c r="O817" s="59"/>
      <c r="P817" s="59"/>
      <c r="Q817" s="59"/>
      <c r="R817" s="59"/>
      <c r="S817" s="59"/>
      <c r="T817" s="59"/>
      <c r="U817" s="67"/>
      <c r="V817" s="68" t="str">
        <f t="shared" ca="1" si="24"/>
        <v/>
      </c>
      <c r="W817" s="87"/>
      <c r="X817" s="171"/>
      <c r="Y817" s="162"/>
      <c r="Z817" s="162"/>
    </row>
    <row r="818" spans="1:26" x14ac:dyDescent="0.35">
      <c r="A818" s="165"/>
      <c r="B818" s="168"/>
      <c r="C818" s="163"/>
      <c r="D818" s="163"/>
      <c r="E818" s="163"/>
      <c r="F818" s="170"/>
      <c r="G818" s="170"/>
      <c r="H818" s="163"/>
      <c r="I818" s="163"/>
      <c r="J818" s="163"/>
      <c r="K818" s="163"/>
      <c r="L818" s="163"/>
      <c r="M818" s="163"/>
      <c r="N818" s="43" t="s">
        <v>154</v>
      </c>
      <c r="O818" s="59"/>
      <c r="P818" s="59"/>
      <c r="Q818" s="59"/>
      <c r="R818" s="59"/>
      <c r="S818" s="59"/>
      <c r="T818" s="59"/>
      <c r="U818" s="67"/>
      <c r="V818" s="68" t="str">
        <f t="shared" ca="1" si="24"/>
        <v/>
      </c>
      <c r="W818" s="87"/>
      <c r="X818" s="172"/>
      <c r="Y818" s="163"/>
      <c r="Z818" s="163"/>
    </row>
    <row r="819" spans="1:26" x14ac:dyDescent="0.35">
      <c r="A819" s="164"/>
      <c r="B819" s="167" t="str">
        <f t="shared" ca="1" si="25"/>
        <v/>
      </c>
      <c r="C819" s="162"/>
      <c r="D819" s="162"/>
      <c r="E819" s="162"/>
      <c r="F819" s="169"/>
      <c r="G819" s="169"/>
      <c r="H819" s="162"/>
      <c r="I819" s="162"/>
      <c r="J819" s="162"/>
      <c r="K819" s="162"/>
      <c r="L819" s="162"/>
      <c r="M819" s="162"/>
      <c r="N819" s="43" t="s">
        <v>153</v>
      </c>
      <c r="O819" s="59"/>
      <c r="P819" s="59"/>
      <c r="Q819" s="59"/>
      <c r="R819" s="59"/>
      <c r="S819" s="59"/>
      <c r="T819" s="59"/>
      <c r="U819" s="67"/>
      <c r="V819" s="68" t="str">
        <f t="shared" ca="1" si="24"/>
        <v/>
      </c>
      <c r="W819" s="87"/>
      <c r="X819" s="171"/>
      <c r="Y819" s="162"/>
      <c r="Z819" s="162"/>
    </row>
    <row r="820" spans="1:26" x14ac:dyDescent="0.35">
      <c r="A820" s="165"/>
      <c r="B820" s="168"/>
      <c r="C820" s="163"/>
      <c r="D820" s="163"/>
      <c r="E820" s="163"/>
      <c r="F820" s="170"/>
      <c r="G820" s="170"/>
      <c r="H820" s="163"/>
      <c r="I820" s="163"/>
      <c r="J820" s="163"/>
      <c r="K820" s="163"/>
      <c r="L820" s="163"/>
      <c r="M820" s="163"/>
      <c r="N820" s="43" t="s">
        <v>154</v>
      </c>
      <c r="O820" s="59"/>
      <c r="P820" s="59"/>
      <c r="Q820" s="59"/>
      <c r="R820" s="59"/>
      <c r="S820" s="59"/>
      <c r="T820" s="59"/>
      <c r="U820" s="67"/>
      <c r="V820" s="68" t="str">
        <f t="shared" ca="1" si="24"/>
        <v/>
      </c>
      <c r="W820" s="87"/>
      <c r="X820" s="172"/>
      <c r="Y820" s="163"/>
      <c r="Z820" s="163"/>
    </row>
    <row r="821" spans="1:26" x14ac:dyDescent="0.35">
      <c r="A821" s="164"/>
      <c r="B821" s="167" t="str">
        <f t="shared" ca="1" si="25"/>
        <v/>
      </c>
      <c r="C821" s="162"/>
      <c r="D821" s="162"/>
      <c r="E821" s="162"/>
      <c r="F821" s="169"/>
      <c r="G821" s="169"/>
      <c r="H821" s="162"/>
      <c r="I821" s="162"/>
      <c r="J821" s="162"/>
      <c r="K821" s="162"/>
      <c r="L821" s="162"/>
      <c r="M821" s="162"/>
      <c r="N821" s="43" t="s">
        <v>153</v>
      </c>
      <c r="O821" s="59"/>
      <c r="P821" s="59"/>
      <c r="Q821" s="59"/>
      <c r="R821" s="59"/>
      <c r="S821" s="59"/>
      <c r="T821" s="59"/>
      <c r="U821" s="67"/>
      <c r="V821" s="68" t="str">
        <f t="shared" ca="1" si="24"/>
        <v/>
      </c>
      <c r="W821" s="87"/>
      <c r="X821" s="171"/>
      <c r="Y821" s="162"/>
      <c r="Z821" s="162"/>
    </row>
    <row r="822" spans="1:26" x14ac:dyDescent="0.35">
      <c r="A822" s="165"/>
      <c r="B822" s="168"/>
      <c r="C822" s="163"/>
      <c r="D822" s="163"/>
      <c r="E822" s="163"/>
      <c r="F822" s="170"/>
      <c r="G822" s="170"/>
      <c r="H822" s="163"/>
      <c r="I822" s="163"/>
      <c r="J822" s="163"/>
      <c r="K822" s="163"/>
      <c r="L822" s="163"/>
      <c r="M822" s="163"/>
      <c r="N822" s="43" t="s">
        <v>154</v>
      </c>
      <c r="O822" s="59"/>
      <c r="P822" s="59"/>
      <c r="Q822" s="59"/>
      <c r="R822" s="59"/>
      <c r="S822" s="59"/>
      <c r="T822" s="59"/>
      <c r="U822" s="67"/>
      <c r="V822" s="68" t="str">
        <f t="shared" ca="1" si="24"/>
        <v/>
      </c>
      <c r="W822" s="87"/>
      <c r="X822" s="172"/>
      <c r="Y822" s="163"/>
      <c r="Z822" s="163"/>
    </row>
    <row r="823" spans="1:26" x14ac:dyDescent="0.35">
      <c r="A823" s="164"/>
      <c r="B823" s="167" t="str">
        <f t="shared" ca="1" si="25"/>
        <v/>
      </c>
      <c r="C823" s="162"/>
      <c r="D823" s="162"/>
      <c r="E823" s="162"/>
      <c r="F823" s="169"/>
      <c r="G823" s="169"/>
      <c r="H823" s="162"/>
      <c r="I823" s="162"/>
      <c r="J823" s="162"/>
      <c r="K823" s="162"/>
      <c r="L823" s="162"/>
      <c r="M823" s="162"/>
      <c r="N823" s="43" t="s">
        <v>153</v>
      </c>
      <c r="O823" s="59"/>
      <c r="P823" s="59"/>
      <c r="Q823" s="59"/>
      <c r="R823" s="59"/>
      <c r="S823" s="59"/>
      <c r="T823" s="59"/>
      <c r="U823" s="67"/>
      <c r="V823" s="68" t="str">
        <f t="shared" ca="1" si="24"/>
        <v/>
      </c>
      <c r="W823" s="87"/>
      <c r="X823" s="171"/>
      <c r="Y823" s="162"/>
      <c r="Z823" s="162"/>
    </row>
    <row r="824" spans="1:26" x14ac:dyDescent="0.35">
      <c r="A824" s="165"/>
      <c r="B824" s="168"/>
      <c r="C824" s="163"/>
      <c r="D824" s="163"/>
      <c r="E824" s="163"/>
      <c r="F824" s="170"/>
      <c r="G824" s="170"/>
      <c r="H824" s="163"/>
      <c r="I824" s="163"/>
      <c r="J824" s="163"/>
      <c r="K824" s="163"/>
      <c r="L824" s="163"/>
      <c r="M824" s="163"/>
      <c r="N824" s="43" t="s">
        <v>154</v>
      </c>
      <c r="O824" s="59"/>
      <c r="P824" s="59"/>
      <c r="Q824" s="59"/>
      <c r="R824" s="59"/>
      <c r="S824" s="59"/>
      <c r="T824" s="59"/>
      <c r="U824" s="67"/>
      <c r="V824" s="68" t="str">
        <f t="shared" ca="1" si="24"/>
        <v/>
      </c>
      <c r="W824" s="87"/>
      <c r="X824" s="172"/>
      <c r="Y824" s="163"/>
      <c r="Z824" s="163"/>
    </row>
    <row r="825" spans="1:26" x14ac:dyDescent="0.35">
      <c r="A825" s="164"/>
      <c r="B825" s="167" t="str">
        <f t="shared" ca="1" si="25"/>
        <v/>
      </c>
      <c r="C825" s="162"/>
      <c r="D825" s="162"/>
      <c r="E825" s="162"/>
      <c r="F825" s="169"/>
      <c r="G825" s="169"/>
      <c r="H825" s="162"/>
      <c r="I825" s="162"/>
      <c r="J825" s="162"/>
      <c r="K825" s="162"/>
      <c r="L825" s="162"/>
      <c r="M825" s="162"/>
      <c r="N825" s="43" t="s">
        <v>153</v>
      </c>
      <c r="O825" s="59"/>
      <c r="P825" s="59"/>
      <c r="Q825" s="59"/>
      <c r="R825" s="59"/>
      <c r="S825" s="59"/>
      <c r="T825" s="59"/>
      <c r="U825" s="67"/>
      <c r="V825" s="68" t="str">
        <f t="shared" ca="1" si="24"/>
        <v/>
      </c>
      <c r="W825" s="87"/>
      <c r="X825" s="171"/>
      <c r="Y825" s="162"/>
      <c r="Z825" s="162"/>
    </row>
    <row r="826" spans="1:26" x14ac:dyDescent="0.35">
      <c r="A826" s="165"/>
      <c r="B826" s="168"/>
      <c r="C826" s="163"/>
      <c r="D826" s="163"/>
      <c r="E826" s="163"/>
      <c r="F826" s="170"/>
      <c r="G826" s="170"/>
      <c r="H826" s="163"/>
      <c r="I826" s="163"/>
      <c r="J826" s="163"/>
      <c r="K826" s="163"/>
      <c r="L826" s="163"/>
      <c r="M826" s="163"/>
      <c r="N826" s="43" t="s">
        <v>154</v>
      </c>
      <c r="O826" s="59"/>
      <c r="P826" s="59"/>
      <c r="Q826" s="59"/>
      <c r="R826" s="59"/>
      <c r="S826" s="59"/>
      <c r="T826" s="59"/>
      <c r="U826" s="67"/>
      <c r="V826" s="68" t="str">
        <f t="shared" ca="1" si="24"/>
        <v/>
      </c>
      <c r="W826" s="87"/>
      <c r="X826" s="172"/>
      <c r="Y826" s="163"/>
      <c r="Z826" s="163"/>
    </row>
    <row r="827" spans="1:26" x14ac:dyDescent="0.35">
      <c r="A827" s="164"/>
      <c r="B827" s="167" t="str">
        <f t="shared" ca="1" si="25"/>
        <v/>
      </c>
      <c r="C827" s="162"/>
      <c r="D827" s="162"/>
      <c r="E827" s="162"/>
      <c r="F827" s="169"/>
      <c r="G827" s="169"/>
      <c r="H827" s="162"/>
      <c r="I827" s="162"/>
      <c r="J827" s="162"/>
      <c r="K827" s="162"/>
      <c r="L827" s="162"/>
      <c r="M827" s="162"/>
      <c r="N827" s="43" t="s">
        <v>153</v>
      </c>
      <c r="O827" s="59"/>
      <c r="P827" s="59"/>
      <c r="Q827" s="59"/>
      <c r="R827" s="59"/>
      <c r="S827" s="59"/>
      <c r="T827" s="59"/>
      <c r="U827" s="67"/>
      <c r="V827" s="68" t="str">
        <f t="shared" ca="1" si="24"/>
        <v/>
      </c>
      <c r="W827" s="87"/>
      <c r="X827" s="171"/>
      <c r="Y827" s="162"/>
      <c r="Z827" s="162"/>
    </row>
    <row r="828" spans="1:26" x14ac:dyDescent="0.35">
      <c r="A828" s="165"/>
      <c r="B828" s="168"/>
      <c r="C828" s="163"/>
      <c r="D828" s="163"/>
      <c r="E828" s="163"/>
      <c r="F828" s="170"/>
      <c r="G828" s="170"/>
      <c r="H828" s="163"/>
      <c r="I828" s="163"/>
      <c r="J828" s="163"/>
      <c r="K828" s="163"/>
      <c r="L828" s="163"/>
      <c r="M828" s="163"/>
      <c r="N828" s="43" t="s">
        <v>154</v>
      </c>
      <c r="O828" s="59"/>
      <c r="P828" s="59"/>
      <c r="Q828" s="59"/>
      <c r="R828" s="59"/>
      <c r="S828" s="59"/>
      <c r="T828" s="59"/>
      <c r="U828" s="67"/>
      <c r="V828" s="68" t="str">
        <f t="shared" ca="1" si="24"/>
        <v/>
      </c>
      <c r="W828" s="87"/>
      <c r="X828" s="172"/>
      <c r="Y828" s="163"/>
      <c r="Z828" s="163"/>
    </row>
    <row r="829" spans="1:26" x14ac:dyDescent="0.35">
      <c r="A829" s="164"/>
      <c r="B829" s="167" t="str">
        <f t="shared" ca="1" si="25"/>
        <v/>
      </c>
      <c r="C829" s="162"/>
      <c r="D829" s="162"/>
      <c r="E829" s="162"/>
      <c r="F829" s="169"/>
      <c r="G829" s="169"/>
      <c r="H829" s="162"/>
      <c r="I829" s="162"/>
      <c r="J829" s="162"/>
      <c r="K829" s="162"/>
      <c r="L829" s="162"/>
      <c r="M829" s="162"/>
      <c r="N829" s="43" t="s">
        <v>153</v>
      </c>
      <c r="O829" s="59"/>
      <c r="P829" s="59"/>
      <c r="Q829" s="59"/>
      <c r="R829" s="59"/>
      <c r="S829" s="59"/>
      <c r="T829" s="59"/>
      <c r="U829" s="67"/>
      <c r="V829" s="68" t="str">
        <f t="shared" ca="1" si="24"/>
        <v/>
      </c>
      <c r="W829" s="87"/>
      <c r="X829" s="171"/>
      <c r="Y829" s="162"/>
      <c r="Z829" s="162"/>
    </row>
    <row r="830" spans="1:26" x14ac:dyDescent="0.35">
      <c r="A830" s="165"/>
      <c r="B830" s="168"/>
      <c r="C830" s="163"/>
      <c r="D830" s="163"/>
      <c r="E830" s="163"/>
      <c r="F830" s="170"/>
      <c r="G830" s="170"/>
      <c r="H830" s="163"/>
      <c r="I830" s="163"/>
      <c r="J830" s="163"/>
      <c r="K830" s="163"/>
      <c r="L830" s="163"/>
      <c r="M830" s="163"/>
      <c r="N830" s="43" t="s">
        <v>154</v>
      </c>
      <c r="O830" s="59"/>
      <c r="P830" s="59"/>
      <c r="Q830" s="59"/>
      <c r="R830" s="59"/>
      <c r="S830" s="59"/>
      <c r="T830" s="59"/>
      <c r="U830" s="67"/>
      <c r="V830" s="68" t="str">
        <f t="shared" ca="1" si="24"/>
        <v/>
      </c>
      <c r="W830" s="87"/>
      <c r="X830" s="172"/>
      <c r="Y830" s="163"/>
      <c r="Z830" s="163"/>
    </row>
    <row r="831" spans="1:26" x14ac:dyDescent="0.35">
      <c r="A831" s="164"/>
      <c r="B831" s="167" t="str">
        <f t="shared" ca="1" si="25"/>
        <v/>
      </c>
      <c r="C831" s="162"/>
      <c r="D831" s="162"/>
      <c r="E831" s="162"/>
      <c r="F831" s="169"/>
      <c r="G831" s="169"/>
      <c r="H831" s="162"/>
      <c r="I831" s="162"/>
      <c r="J831" s="162"/>
      <c r="K831" s="162"/>
      <c r="L831" s="162"/>
      <c r="M831" s="162"/>
      <c r="N831" s="43" t="s">
        <v>153</v>
      </c>
      <c r="O831" s="59"/>
      <c r="P831" s="59"/>
      <c r="Q831" s="59"/>
      <c r="R831" s="59"/>
      <c r="S831" s="59"/>
      <c r="T831" s="59"/>
      <c r="U831" s="67"/>
      <c r="V831" s="68" t="str">
        <f t="shared" ca="1" si="24"/>
        <v/>
      </c>
      <c r="W831" s="87"/>
      <c r="X831" s="171"/>
      <c r="Y831" s="162"/>
      <c r="Z831" s="162"/>
    </row>
    <row r="832" spans="1:26" x14ac:dyDescent="0.35">
      <c r="A832" s="165"/>
      <c r="B832" s="168"/>
      <c r="C832" s="163"/>
      <c r="D832" s="163"/>
      <c r="E832" s="163"/>
      <c r="F832" s="170"/>
      <c r="G832" s="170"/>
      <c r="H832" s="163"/>
      <c r="I832" s="163"/>
      <c r="J832" s="163"/>
      <c r="K832" s="163"/>
      <c r="L832" s="163"/>
      <c r="M832" s="163"/>
      <c r="N832" s="43" t="s">
        <v>154</v>
      </c>
      <c r="O832" s="59"/>
      <c r="P832" s="59"/>
      <c r="Q832" s="59"/>
      <c r="R832" s="59"/>
      <c r="S832" s="59"/>
      <c r="T832" s="59"/>
      <c r="U832" s="67"/>
      <c r="V832" s="68" t="str">
        <f t="shared" ca="1" si="24"/>
        <v/>
      </c>
      <c r="W832" s="87"/>
      <c r="X832" s="172"/>
      <c r="Y832" s="163"/>
      <c r="Z832" s="163"/>
    </row>
    <row r="833" spans="1:26" x14ac:dyDescent="0.35">
      <c r="A833" s="164"/>
      <c r="B833" s="167" t="str">
        <f t="shared" ca="1" si="25"/>
        <v/>
      </c>
      <c r="C833" s="162"/>
      <c r="D833" s="162"/>
      <c r="E833" s="162"/>
      <c r="F833" s="169"/>
      <c r="G833" s="169"/>
      <c r="H833" s="162"/>
      <c r="I833" s="162"/>
      <c r="J833" s="162"/>
      <c r="K833" s="162"/>
      <c r="L833" s="162"/>
      <c r="M833" s="162"/>
      <c r="N833" s="43" t="s">
        <v>153</v>
      </c>
      <c r="O833" s="59"/>
      <c r="P833" s="59"/>
      <c r="Q833" s="59"/>
      <c r="R833" s="59"/>
      <c r="S833" s="59"/>
      <c r="T833" s="59"/>
      <c r="U833" s="67"/>
      <c r="V833" s="68" t="str">
        <f t="shared" ca="1" si="24"/>
        <v/>
      </c>
      <c r="W833" s="87"/>
      <c r="X833" s="171"/>
      <c r="Y833" s="162"/>
      <c r="Z833" s="162"/>
    </row>
    <row r="834" spans="1:26" x14ac:dyDescent="0.35">
      <c r="A834" s="165"/>
      <c r="B834" s="168"/>
      <c r="C834" s="163"/>
      <c r="D834" s="163"/>
      <c r="E834" s="163"/>
      <c r="F834" s="170"/>
      <c r="G834" s="170"/>
      <c r="H834" s="163"/>
      <c r="I834" s="163"/>
      <c r="J834" s="163"/>
      <c r="K834" s="163"/>
      <c r="L834" s="163"/>
      <c r="M834" s="163"/>
      <c r="N834" s="43" t="s">
        <v>154</v>
      </c>
      <c r="O834" s="59"/>
      <c r="P834" s="59"/>
      <c r="Q834" s="59"/>
      <c r="R834" s="59"/>
      <c r="S834" s="59"/>
      <c r="T834" s="59"/>
      <c r="U834" s="67"/>
      <c r="V834" s="68" t="str">
        <f t="shared" ca="1" si="24"/>
        <v/>
      </c>
      <c r="W834" s="87"/>
      <c r="X834" s="172"/>
      <c r="Y834" s="163"/>
      <c r="Z834" s="163"/>
    </row>
    <row r="835" spans="1:26" x14ac:dyDescent="0.35">
      <c r="A835" s="164"/>
      <c r="B835" s="167" t="str">
        <f t="shared" ca="1" si="25"/>
        <v/>
      </c>
      <c r="C835" s="162"/>
      <c r="D835" s="162"/>
      <c r="E835" s="162"/>
      <c r="F835" s="169"/>
      <c r="G835" s="169"/>
      <c r="H835" s="162"/>
      <c r="I835" s="162"/>
      <c r="J835" s="162"/>
      <c r="K835" s="162"/>
      <c r="L835" s="162"/>
      <c r="M835" s="162"/>
      <c r="N835" s="43" t="s">
        <v>153</v>
      </c>
      <c r="O835" s="59"/>
      <c r="P835" s="59"/>
      <c r="Q835" s="59"/>
      <c r="R835" s="59"/>
      <c r="S835" s="59"/>
      <c r="T835" s="59"/>
      <c r="U835" s="67"/>
      <c r="V835" s="68" t="str">
        <f t="shared" ref="V835:V898" ca="1" si="26">IF(U835="","",OFFSET(TFacColumn,MATCH(U835,TRefColumn,0)-1,0,1,1))</f>
        <v/>
      </c>
      <c r="W835" s="87"/>
      <c r="X835" s="171"/>
      <c r="Y835" s="162"/>
      <c r="Z835" s="162"/>
    </row>
    <row r="836" spans="1:26" x14ac:dyDescent="0.35">
      <c r="A836" s="165"/>
      <c r="B836" s="168"/>
      <c r="C836" s="163"/>
      <c r="D836" s="163"/>
      <c r="E836" s="163"/>
      <c r="F836" s="170"/>
      <c r="G836" s="170"/>
      <c r="H836" s="163"/>
      <c r="I836" s="163"/>
      <c r="J836" s="163"/>
      <c r="K836" s="163"/>
      <c r="L836" s="163"/>
      <c r="M836" s="163"/>
      <c r="N836" s="43" t="s">
        <v>154</v>
      </c>
      <c r="O836" s="59"/>
      <c r="P836" s="59"/>
      <c r="Q836" s="59"/>
      <c r="R836" s="59"/>
      <c r="S836" s="59"/>
      <c r="T836" s="59"/>
      <c r="U836" s="67"/>
      <c r="V836" s="68" t="str">
        <f t="shared" ca="1" si="26"/>
        <v/>
      </c>
      <c r="W836" s="87"/>
      <c r="X836" s="172"/>
      <c r="Y836" s="163"/>
      <c r="Z836" s="163"/>
    </row>
    <row r="837" spans="1:26" x14ac:dyDescent="0.35">
      <c r="A837" s="164"/>
      <c r="B837" s="167" t="str">
        <f t="shared" ref="B837:B899" ca="1" si="27">IF(A837="","",OFFSET(FacColumn,MATCH(A837,RefColumn,0)-1,0,1,1))</f>
        <v/>
      </c>
      <c r="C837" s="162"/>
      <c r="D837" s="162"/>
      <c r="E837" s="162"/>
      <c r="F837" s="169"/>
      <c r="G837" s="169"/>
      <c r="H837" s="162"/>
      <c r="I837" s="162"/>
      <c r="J837" s="162"/>
      <c r="K837" s="162"/>
      <c r="L837" s="162"/>
      <c r="M837" s="162"/>
      <c r="N837" s="43" t="s">
        <v>153</v>
      </c>
      <c r="O837" s="59"/>
      <c r="P837" s="59"/>
      <c r="Q837" s="59"/>
      <c r="R837" s="59"/>
      <c r="S837" s="59"/>
      <c r="T837" s="59"/>
      <c r="U837" s="67"/>
      <c r="V837" s="68" t="str">
        <f t="shared" ca="1" si="26"/>
        <v/>
      </c>
      <c r="W837" s="87"/>
      <c r="X837" s="171"/>
      <c r="Y837" s="162"/>
      <c r="Z837" s="162"/>
    </row>
    <row r="838" spans="1:26" x14ac:dyDescent="0.35">
      <c r="A838" s="165"/>
      <c r="B838" s="168"/>
      <c r="C838" s="163"/>
      <c r="D838" s="163"/>
      <c r="E838" s="163"/>
      <c r="F838" s="170"/>
      <c r="G838" s="170"/>
      <c r="H838" s="163"/>
      <c r="I838" s="163"/>
      <c r="J838" s="163"/>
      <c r="K838" s="163"/>
      <c r="L838" s="163"/>
      <c r="M838" s="163"/>
      <c r="N838" s="43" t="s">
        <v>154</v>
      </c>
      <c r="O838" s="59"/>
      <c r="P838" s="59"/>
      <c r="Q838" s="59"/>
      <c r="R838" s="59"/>
      <c r="S838" s="59"/>
      <c r="T838" s="59"/>
      <c r="U838" s="67"/>
      <c r="V838" s="68" t="str">
        <f t="shared" ca="1" si="26"/>
        <v/>
      </c>
      <c r="W838" s="87"/>
      <c r="X838" s="172"/>
      <c r="Y838" s="163"/>
      <c r="Z838" s="163"/>
    </row>
    <row r="839" spans="1:26" x14ac:dyDescent="0.35">
      <c r="A839" s="164"/>
      <c r="B839" s="167" t="str">
        <f t="shared" ca="1" si="27"/>
        <v/>
      </c>
      <c r="C839" s="162"/>
      <c r="D839" s="162"/>
      <c r="E839" s="162"/>
      <c r="F839" s="169"/>
      <c r="G839" s="169"/>
      <c r="H839" s="162"/>
      <c r="I839" s="162"/>
      <c r="J839" s="162"/>
      <c r="K839" s="162"/>
      <c r="L839" s="162"/>
      <c r="M839" s="162"/>
      <c r="N839" s="43" t="s">
        <v>153</v>
      </c>
      <c r="O839" s="59"/>
      <c r="P839" s="59"/>
      <c r="Q839" s="59"/>
      <c r="R839" s="59"/>
      <c r="S839" s="59"/>
      <c r="T839" s="59"/>
      <c r="U839" s="67"/>
      <c r="V839" s="68" t="str">
        <f t="shared" ca="1" si="26"/>
        <v/>
      </c>
      <c r="W839" s="87"/>
      <c r="X839" s="171"/>
      <c r="Y839" s="162"/>
      <c r="Z839" s="162"/>
    </row>
    <row r="840" spans="1:26" x14ac:dyDescent="0.35">
      <c r="A840" s="165"/>
      <c r="B840" s="168"/>
      <c r="C840" s="163"/>
      <c r="D840" s="163"/>
      <c r="E840" s="163"/>
      <c r="F840" s="170"/>
      <c r="G840" s="170"/>
      <c r="H840" s="163"/>
      <c r="I840" s="163"/>
      <c r="J840" s="163"/>
      <c r="K840" s="163"/>
      <c r="L840" s="163"/>
      <c r="M840" s="163"/>
      <c r="N840" s="43" t="s">
        <v>154</v>
      </c>
      <c r="O840" s="59"/>
      <c r="P840" s="59"/>
      <c r="Q840" s="59"/>
      <c r="R840" s="59"/>
      <c r="S840" s="59"/>
      <c r="T840" s="59"/>
      <c r="U840" s="67"/>
      <c r="V840" s="68" t="str">
        <f t="shared" ca="1" si="26"/>
        <v/>
      </c>
      <c r="W840" s="87"/>
      <c r="X840" s="172"/>
      <c r="Y840" s="163"/>
      <c r="Z840" s="163"/>
    </row>
    <row r="841" spans="1:26" x14ac:dyDescent="0.35">
      <c r="A841" s="164"/>
      <c r="B841" s="167" t="str">
        <f t="shared" ca="1" si="27"/>
        <v/>
      </c>
      <c r="C841" s="162"/>
      <c r="D841" s="162"/>
      <c r="E841" s="162"/>
      <c r="F841" s="169"/>
      <c r="G841" s="169"/>
      <c r="H841" s="162"/>
      <c r="I841" s="162"/>
      <c r="J841" s="162"/>
      <c r="K841" s="162"/>
      <c r="L841" s="162"/>
      <c r="M841" s="162"/>
      <c r="N841" s="43" t="s">
        <v>153</v>
      </c>
      <c r="O841" s="59"/>
      <c r="P841" s="59"/>
      <c r="Q841" s="59"/>
      <c r="R841" s="59"/>
      <c r="S841" s="59"/>
      <c r="T841" s="59"/>
      <c r="U841" s="67"/>
      <c r="V841" s="68" t="str">
        <f t="shared" ca="1" si="26"/>
        <v/>
      </c>
      <c r="W841" s="87"/>
      <c r="X841" s="171"/>
      <c r="Y841" s="162"/>
      <c r="Z841" s="162"/>
    </row>
    <row r="842" spans="1:26" x14ac:dyDescent="0.35">
      <c r="A842" s="165"/>
      <c r="B842" s="168"/>
      <c r="C842" s="163"/>
      <c r="D842" s="163"/>
      <c r="E842" s="163"/>
      <c r="F842" s="170"/>
      <c r="G842" s="170"/>
      <c r="H842" s="163"/>
      <c r="I842" s="163"/>
      <c r="J842" s="163"/>
      <c r="K842" s="163"/>
      <c r="L842" s="163"/>
      <c r="M842" s="163"/>
      <c r="N842" s="43" t="s">
        <v>154</v>
      </c>
      <c r="O842" s="59"/>
      <c r="P842" s="59"/>
      <c r="Q842" s="59"/>
      <c r="R842" s="59"/>
      <c r="S842" s="59"/>
      <c r="T842" s="59"/>
      <c r="U842" s="67"/>
      <c r="V842" s="68" t="str">
        <f t="shared" ca="1" si="26"/>
        <v/>
      </c>
      <c r="W842" s="87"/>
      <c r="X842" s="172"/>
      <c r="Y842" s="163"/>
      <c r="Z842" s="163"/>
    </row>
    <row r="843" spans="1:26" x14ac:dyDescent="0.35">
      <c r="A843" s="164"/>
      <c r="B843" s="167" t="str">
        <f t="shared" ca="1" si="27"/>
        <v/>
      </c>
      <c r="C843" s="162"/>
      <c r="D843" s="162"/>
      <c r="E843" s="162"/>
      <c r="F843" s="169"/>
      <c r="G843" s="169"/>
      <c r="H843" s="162"/>
      <c r="I843" s="162"/>
      <c r="J843" s="162"/>
      <c r="K843" s="162"/>
      <c r="L843" s="162"/>
      <c r="M843" s="162"/>
      <c r="N843" s="43" t="s">
        <v>153</v>
      </c>
      <c r="O843" s="59"/>
      <c r="P843" s="59"/>
      <c r="Q843" s="59"/>
      <c r="R843" s="59"/>
      <c r="S843" s="59"/>
      <c r="T843" s="59"/>
      <c r="U843" s="67"/>
      <c r="V843" s="68" t="str">
        <f t="shared" ca="1" si="26"/>
        <v/>
      </c>
      <c r="W843" s="87"/>
      <c r="X843" s="171"/>
      <c r="Y843" s="162"/>
      <c r="Z843" s="162"/>
    </row>
    <row r="844" spans="1:26" x14ac:dyDescent="0.35">
      <c r="A844" s="165"/>
      <c r="B844" s="168"/>
      <c r="C844" s="163"/>
      <c r="D844" s="163"/>
      <c r="E844" s="163"/>
      <c r="F844" s="170"/>
      <c r="G844" s="170"/>
      <c r="H844" s="163"/>
      <c r="I844" s="163"/>
      <c r="J844" s="163"/>
      <c r="K844" s="163"/>
      <c r="L844" s="163"/>
      <c r="M844" s="163"/>
      <c r="N844" s="43" t="s">
        <v>154</v>
      </c>
      <c r="O844" s="59"/>
      <c r="P844" s="59"/>
      <c r="Q844" s="59"/>
      <c r="R844" s="59"/>
      <c r="S844" s="59"/>
      <c r="T844" s="59"/>
      <c r="U844" s="67"/>
      <c r="V844" s="68" t="str">
        <f t="shared" ca="1" si="26"/>
        <v/>
      </c>
      <c r="W844" s="87"/>
      <c r="X844" s="172"/>
      <c r="Y844" s="163"/>
      <c r="Z844" s="163"/>
    </row>
    <row r="845" spans="1:26" x14ac:dyDescent="0.35">
      <c r="A845" s="164"/>
      <c r="B845" s="167" t="str">
        <f t="shared" ca="1" si="27"/>
        <v/>
      </c>
      <c r="C845" s="162"/>
      <c r="D845" s="162"/>
      <c r="E845" s="162"/>
      <c r="F845" s="169"/>
      <c r="G845" s="169"/>
      <c r="H845" s="162"/>
      <c r="I845" s="162"/>
      <c r="J845" s="162"/>
      <c r="K845" s="162"/>
      <c r="L845" s="162"/>
      <c r="M845" s="162"/>
      <c r="N845" s="43" t="s">
        <v>153</v>
      </c>
      <c r="O845" s="59"/>
      <c r="P845" s="59"/>
      <c r="Q845" s="59"/>
      <c r="R845" s="59"/>
      <c r="S845" s="59"/>
      <c r="T845" s="59"/>
      <c r="U845" s="67"/>
      <c r="V845" s="68" t="str">
        <f t="shared" ca="1" si="26"/>
        <v/>
      </c>
      <c r="W845" s="87"/>
      <c r="X845" s="171"/>
      <c r="Y845" s="162"/>
      <c r="Z845" s="162"/>
    </row>
    <row r="846" spans="1:26" x14ac:dyDescent="0.35">
      <c r="A846" s="165"/>
      <c r="B846" s="168"/>
      <c r="C846" s="163"/>
      <c r="D846" s="163"/>
      <c r="E846" s="163"/>
      <c r="F846" s="170"/>
      <c r="G846" s="170"/>
      <c r="H846" s="163"/>
      <c r="I846" s="163"/>
      <c r="J846" s="163"/>
      <c r="K846" s="163"/>
      <c r="L846" s="163"/>
      <c r="M846" s="163"/>
      <c r="N846" s="43" t="s">
        <v>154</v>
      </c>
      <c r="O846" s="59"/>
      <c r="P846" s="59"/>
      <c r="Q846" s="59"/>
      <c r="R846" s="59"/>
      <c r="S846" s="59"/>
      <c r="T846" s="59"/>
      <c r="U846" s="67"/>
      <c r="V846" s="68" t="str">
        <f t="shared" ca="1" si="26"/>
        <v/>
      </c>
      <c r="W846" s="87"/>
      <c r="X846" s="172"/>
      <c r="Y846" s="163"/>
      <c r="Z846" s="163"/>
    </row>
    <row r="847" spans="1:26" x14ac:dyDescent="0.35">
      <c r="A847" s="164"/>
      <c r="B847" s="167" t="str">
        <f t="shared" ca="1" si="27"/>
        <v/>
      </c>
      <c r="C847" s="162"/>
      <c r="D847" s="162"/>
      <c r="E847" s="162"/>
      <c r="F847" s="169"/>
      <c r="G847" s="169"/>
      <c r="H847" s="162"/>
      <c r="I847" s="162"/>
      <c r="J847" s="162"/>
      <c r="K847" s="162"/>
      <c r="L847" s="162"/>
      <c r="M847" s="162"/>
      <c r="N847" s="43" t="s">
        <v>153</v>
      </c>
      <c r="O847" s="59"/>
      <c r="P847" s="59"/>
      <c r="Q847" s="59"/>
      <c r="R847" s="59"/>
      <c r="S847" s="59"/>
      <c r="T847" s="59"/>
      <c r="U847" s="67"/>
      <c r="V847" s="68" t="str">
        <f t="shared" ca="1" si="26"/>
        <v/>
      </c>
      <c r="W847" s="87"/>
      <c r="X847" s="171"/>
      <c r="Y847" s="162"/>
      <c r="Z847" s="162"/>
    </row>
    <row r="848" spans="1:26" x14ac:dyDescent="0.35">
      <c r="A848" s="165"/>
      <c r="B848" s="168"/>
      <c r="C848" s="163"/>
      <c r="D848" s="163"/>
      <c r="E848" s="163"/>
      <c r="F848" s="170"/>
      <c r="G848" s="170"/>
      <c r="H848" s="163"/>
      <c r="I848" s="163"/>
      <c r="J848" s="163"/>
      <c r="K848" s="163"/>
      <c r="L848" s="163"/>
      <c r="M848" s="163"/>
      <c r="N848" s="43" t="s">
        <v>154</v>
      </c>
      <c r="O848" s="59"/>
      <c r="P848" s="59"/>
      <c r="Q848" s="59"/>
      <c r="R848" s="59"/>
      <c r="S848" s="59"/>
      <c r="T848" s="59"/>
      <c r="U848" s="67"/>
      <c r="V848" s="68" t="str">
        <f t="shared" ca="1" si="26"/>
        <v/>
      </c>
      <c r="W848" s="87"/>
      <c r="X848" s="172"/>
      <c r="Y848" s="163"/>
      <c r="Z848" s="163"/>
    </row>
    <row r="849" spans="1:26" x14ac:dyDescent="0.35">
      <c r="A849" s="164"/>
      <c r="B849" s="167" t="str">
        <f t="shared" ca="1" si="27"/>
        <v/>
      </c>
      <c r="C849" s="162"/>
      <c r="D849" s="162"/>
      <c r="E849" s="162"/>
      <c r="F849" s="169"/>
      <c r="G849" s="169"/>
      <c r="H849" s="162"/>
      <c r="I849" s="162"/>
      <c r="J849" s="162"/>
      <c r="K849" s="162"/>
      <c r="L849" s="162"/>
      <c r="M849" s="162"/>
      <c r="N849" s="43" t="s">
        <v>153</v>
      </c>
      <c r="O849" s="59"/>
      <c r="P849" s="59"/>
      <c r="Q849" s="59"/>
      <c r="R849" s="59"/>
      <c r="S849" s="59"/>
      <c r="T849" s="59"/>
      <c r="U849" s="67"/>
      <c r="V849" s="68" t="str">
        <f t="shared" ca="1" si="26"/>
        <v/>
      </c>
      <c r="W849" s="87"/>
      <c r="X849" s="171"/>
      <c r="Y849" s="162"/>
      <c r="Z849" s="162"/>
    </row>
    <row r="850" spans="1:26" x14ac:dyDescent="0.35">
      <c r="A850" s="165"/>
      <c r="B850" s="168"/>
      <c r="C850" s="163"/>
      <c r="D850" s="163"/>
      <c r="E850" s="163"/>
      <c r="F850" s="170"/>
      <c r="G850" s="170"/>
      <c r="H850" s="163"/>
      <c r="I850" s="163"/>
      <c r="J850" s="163"/>
      <c r="K850" s="163"/>
      <c r="L850" s="163"/>
      <c r="M850" s="163"/>
      <c r="N850" s="43" t="s">
        <v>154</v>
      </c>
      <c r="O850" s="59"/>
      <c r="P850" s="59"/>
      <c r="Q850" s="59"/>
      <c r="R850" s="59"/>
      <c r="S850" s="59"/>
      <c r="T850" s="59"/>
      <c r="U850" s="67"/>
      <c r="V850" s="68" t="str">
        <f t="shared" ca="1" si="26"/>
        <v/>
      </c>
      <c r="W850" s="87"/>
      <c r="X850" s="172"/>
      <c r="Y850" s="163"/>
      <c r="Z850" s="163"/>
    </row>
    <row r="851" spans="1:26" x14ac:dyDescent="0.35">
      <c r="A851" s="164"/>
      <c r="B851" s="167" t="str">
        <f t="shared" ca="1" si="27"/>
        <v/>
      </c>
      <c r="C851" s="162"/>
      <c r="D851" s="162"/>
      <c r="E851" s="162"/>
      <c r="F851" s="169"/>
      <c r="G851" s="169"/>
      <c r="H851" s="162"/>
      <c r="I851" s="162"/>
      <c r="J851" s="162"/>
      <c r="K851" s="162"/>
      <c r="L851" s="162"/>
      <c r="M851" s="162"/>
      <c r="N851" s="43" t="s">
        <v>153</v>
      </c>
      <c r="O851" s="59"/>
      <c r="P851" s="59"/>
      <c r="Q851" s="59"/>
      <c r="R851" s="59"/>
      <c r="S851" s="59"/>
      <c r="T851" s="59"/>
      <c r="U851" s="67"/>
      <c r="V851" s="68" t="str">
        <f t="shared" ca="1" si="26"/>
        <v/>
      </c>
      <c r="W851" s="87"/>
      <c r="X851" s="171"/>
      <c r="Y851" s="162"/>
      <c r="Z851" s="162"/>
    </row>
    <row r="852" spans="1:26" x14ac:dyDescent="0.35">
      <c r="A852" s="165"/>
      <c r="B852" s="168"/>
      <c r="C852" s="163"/>
      <c r="D852" s="163"/>
      <c r="E852" s="163"/>
      <c r="F852" s="170"/>
      <c r="G852" s="170"/>
      <c r="H852" s="163"/>
      <c r="I852" s="163"/>
      <c r="J852" s="163"/>
      <c r="K852" s="163"/>
      <c r="L852" s="163"/>
      <c r="M852" s="163"/>
      <c r="N852" s="43" t="s">
        <v>154</v>
      </c>
      <c r="O852" s="59"/>
      <c r="P852" s="59"/>
      <c r="Q852" s="59"/>
      <c r="R852" s="59"/>
      <c r="S852" s="59"/>
      <c r="T852" s="59"/>
      <c r="U852" s="67"/>
      <c r="V852" s="68" t="str">
        <f t="shared" ca="1" si="26"/>
        <v/>
      </c>
      <c r="W852" s="87"/>
      <c r="X852" s="172"/>
      <c r="Y852" s="163"/>
      <c r="Z852" s="163"/>
    </row>
    <row r="853" spans="1:26" x14ac:dyDescent="0.35">
      <c r="A853" s="164"/>
      <c r="B853" s="167" t="str">
        <f t="shared" ca="1" si="27"/>
        <v/>
      </c>
      <c r="C853" s="162"/>
      <c r="D853" s="162"/>
      <c r="E853" s="162"/>
      <c r="F853" s="169"/>
      <c r="G853" s="169"/>
      <c r="H853" s="162"/>
      <c r="I853" s="162"/>
      <c r="J853" s="162"/>
      <c r="K853" s="162"/>
      <c r="L853" s="162"/>
      <c r="M853" s="162"/>
      <c r="N853" s="43" t="s">
        <v>153</v>
      </c>
      <c r="O853" s="59"/>
      <c r="P853" s="59"/>
      <c r="Q853" s="59"/>
      <c r="R853" s="59"/>
      <c r="S853" s="59"/>
      <c r="T853" s="59"/>
      <c r="U853" s="67"/>
      <c r="V853" s="68" t="str">
        <f t="shared" ca="1" si="26"/>
        <v/>
      </c>
      <c r="W853" s="87"/>
      <c r="X853" s="171"/>
      <c r="Y853" s="162"/>
      <c r="Z853" s="162"/>
    </row>
    <row r="854" spans="1:26" x14ac:dyDescent="0.35">
      <c r="A854" s="165"/>
      <c r="B854" s="168"/>
      <c r="C854" s="163"/>
      <c r="D854" s="163"/>
      <c r="E854" s="163"/>
      <c r="F854" s="170"/>
      <c r="G854" s="170"/>
      <c r="H854" s="163"/>
      <c r="I854" s="163"/>
      <c r="J854" s="163"/>
      <c r="K854" s="163"/>
      <c r="L854" s="163"/>
      <c r="M854" s="163"/>
      <c r="N854" s="43" t="s">
        <v>154</v>
      </c>
      <c r="O854" s="59"/>
      <c r="P854" s="59"/>
      <c r="Q854" s="59"/>
      <c r="R854" s="59"/>
      <c r="S854" s="59"/>
      <c r="T854" s="59"/>
      <c r="U854" s="67"/>
      <c r="V854" s="68" t="str">
        <f t="shared" ca="1" si="26"/>
        <v/>
      </c>
      <c r="W854" s="87"/>
      <c r="X854" s="172"/>
      <c r="Y854" s="163"/>
      <c r="Z854" s="163"/>
    </row>
    <row r="855" spans="1:26" x14ac:dyDescent="0.35">
      <c r="A855" s="164"/>
      <c r="B855" s="167" t="str">
        <f t="shared" ca="1" si="27"/>
        <v/>
      </c>
      <c r="C855" s="162"/>
      <c r="D855" s="162"/>
      <c r="E855" s="162"/>
      <c r="F855" s="169"/>
      <c r="G855" s="169"/>
      <c r="H855" s="162"/>
      <c r="I855" s="162"/>
      <c r="J855" s="162"/>
      <c r="K855" s="162"/>
      <c r="L855" s="162"/>
      <c r="M855" s="162"/>
      <c r="N855" s="43" t="s">
        <v>153</v>
      </c>
      <c r="O855" s="59"/>
      <c r="P855" s="59"/>
      <c r="Q855" s="59"/>
      <c r="R855" s="59"/>
      <c r="S855" s="59"/>
      <c r="T855" s="59"/>
      <c r="U855" s="67"/>
      <c r="V855" s="68" t="str">
        <f t="shared" ca="1" si="26"/>
        <v/>
      </c>
      <c r="W855" s="87"/>
      <c r="X855" s="171"/>
      <c r="Y855" s="162"/>
      <c r="Z855" s="162"/>
    </row>
    <row r="856" spans="1:26" x14ac:dyDescent="0.35">
      <c r="A856" s="165"/>
      <c r="B856" s="168"/>
      <c r="C856" s="163"/>
      <c r="D856" s="163"/>
      <c r="E856" s="163"/>
      <c r="F856" s="170"/>
      <c r="G856" s="170"/>
      <c r="H856" s="163"/>
      <c r="I856" s="163"/>
      <c r="J856" s="163"/>
      <c r="K856" s="163"/>
      <c r="L856" s="163"/>
      <c r="M856" s="163"/>
      <c r="N856" s="43" t="s">
        <v>154</v>
      </c>
      <c r="O856" s="59"/>
      <c r="P856" s="59"/>
      <c r="Q856" s="59"/>
      <c r="R856" s="59"/>
      <c r="S856" s="59"/>
      <c r="T856" s="59"/>
      <c r="U856" s="67"/>
      <c r="V856" s="68" t="str">
        <f t="shared" ca="1" si="26"/>
        <v/>
      </c>
      <c r="W856" s="87"/>
      <c r="X856" s="172"/>
      <c r="Y856" s="163"/>
      <c r="Z856" s="163"/>
    </row>
    <row r="857" spans="1:26" x14ac:dyDescent="0.35">
      <c r="A857" s="164"/>
      <c r="B857" s="167" t="str">
        <f t="shared" ca="1" si="27"/>
        <v/>
      </c>
      <c r="C857" s="162"/>
      <c r="D857" s="162"/>
      <c r="E857" s="162"/>
      <c r="F857" s="169"/>
      <c r="G857" s="169"/>
      <c r="H857" s="162"/>
      <c r="I857" s="162"/>
      <c r="J857" s="162"/>
      <c r="K857" s="162"/>
      <c r="L857" s="162"/>
      <c r="M857" s="162"/>
      <c r="N857" s="43" t="s">
        <v>153</v>
      </c>
      <c r="O857" s="59"/>
      <c r="P857" s="59"/>
      <c r="Q857" s="59"/>
      <c r="R857" s="59"/>
      <c r="S857" s="59"/>
      <c r="T857" s="59"/>
      <c r="U857" s="67"/>
      <c r="V857" s="68" t="str">
        <f t="shared" ca="1" si="26"/>
        <v/>
      </c>
      <c r="W857" s="87"/>
      <c r="X857" s="171"/>
      <c r="Y857" s="162"/>
      <c r="Z857" s="162"/>
    </row>
    <row r="858" spans="1:26" x14ac:dyDescent="0.35">
      <c r="A858" s="165"/>
      <c r="B858" s="168"/>
      <c r="C858" s="163"/>
      <c r="D858" s="163"/>
      <c r="E858" s="163"/>
      <c r="F858" s="170"/>
      <c r="G858" s="170"/>
      <c r="H858" s="163"/>
      <c r="I858" s="163"/>
      <c r="J858" s="163"/>
      <c r="K858" s="163"/>
      <c r="L858" s="163"/>
      <c r="M858" s="163"/>
      <c r="N858" s="43" t="s">
        <v>154</v>
      </c>
      <c r="O858" s="59"/>
      <c r="P858" s="59"/>
      <c r="Q858" s="59"/>
      <c r="R858" s="59"/>
      <c r="S858" s="59"/>
      <c r="T858" s="59"/>
      <c r="U858" s="67"/>
      <c r="V858" s="68" t="str">
        <f t="shared" ca="1" si="26"/>
        <v/>
      </c>
      <c r="W858" s="87"/>
      <c r="X858" s="172"/>
      <c r="Y858" s="163"/>
      <c r="Z858" s="163"/>
    </row>
    <row r="859" spans="1:26" x14ac:dyDescent="0.35">
      <c r="A859" s="164"/>
      <c r="B859" s="167" t="str">
        <f t="shared" ca="1" si="27"/>
        <v/>
      </c>
      <c r="C859" s="162"/>
      <c r="D859" s="162"/>
      <c r="E859" s="162"/>
      <c r="F859" s="169"/>
      <c r="G859" s="169"/>
      <c r="H859" s="162"/>
      <c r="I859" s="162"/>
      <c r="J859" s="162"/>
      <c r="K859" s="162"/>
      <c r="L859" s="162"/>
      <c r="M859" s="162"/>
      <c r="N859" s="43" t="s">
        <v>153</v>
      </c>
      <c r="O859" s="59"/>
      <c r="P859" s="59"/>
      <c r="Q859" s="59"/>
      <c r="R859" s="59"/>
      <c r="S859" s="59"/>
      <c r="T859" s="59"/>
      <c r="U859" s="67"/>
      <c r="V859" s="68" t="str">
        <f t="shared" ca="1" si="26"/>
        <v/>
      </c>
      <c r="W859" s="87"/>
      <c r="X859" s="171"/>
      <c r="Y859" s="162"/>
      <c r="Z859" s="162"/>
    </row>
    <row r="860" spans="1:26" x14ac:dyDescent="0.35">
      <c r="A860" s="165"/>
      <c r="B860" s="168"/>
      <c r="C860" s="163"/>
      <c r="D860" s="163"/>
      <c r="E860" s="163"/>
      <c r="F860" s="170"/>
      <c r="G860" s="170"/>
      <c r="H860" s="163"/>
      <c r="I860" s="163"/>
      <c r="J860" s="163"/>
      <c r="K860" s="163"/>
      <c r="L860" s="163"/>
      <c r="M860" s="163"/>
      <c r="N860" s="43" t="s">
        <v>154</v>
      </c>
      <c r="O860" s="59"/>
      <c r="P860" s="59"/>
      <c r="Q860" s="59"/>
      <c r="R860" s="59"/>
      <c r="S860" s="59"/>
      <c r="T860" s="59"/>
      <c r="U860" s="67"/>
      <c r="V860" s="68" t="str">
        <f t="shared" ca="1" si="26"/>
        <v/>
      </c>
      <c r="W860" s="87"/>
      <c r="X860" s="172"/>
      <c r="Y860" s="163"/>
      <c r="Z860" s="163"/>
    </row>
    <row r="861" spans="1:26" x14ac:dyDescent="0.35">
      <c r="A861" s="164"/>
      <c r="B861" s="167" t="str">
        <f t="shared" ca="1" si="27"/>
        <v/>
      </c>
      <c r="C861" s="162"/>
      <c r="D861" s="162"/>
      <c r="E861" s="162"/>
      <c r="F861" s="169"/>
      <c r="G861" s="169"/>
      <c r="H861" s="162"/>
      <c r="I861" s="162"/>
      <c r="J861" s="162"/>
      <c r="K861" s="162"/>
      <c r="L861" s="162"/>
      <c r="M861" s="162"/>
      <c r="N861" s="43" t="s">
        <v>153</v>
      </c>
      <c r="O861" s="59"/>
      <c r="P861" s="59"/>
      <c r="Q861" s="59"/>
      <c r="R861" s="59"/>
      <c r="S861" s="59"/>
      <c r="T861" s="59"/>
      <c r="U861" s="67"/>
      <c r="V861" s="68" t="str">
        <f t="shared" ca="1" si="26"/>
        <v/>
      </c>
      <c r="W861" s="87"/>
      <c r="X861" s="171"/>
      <c r="Y861" s="162"/>
      <c r="Z861" s="162"/>
    </row>
    <row r="862" spans="1:26" x14ac:dyDescent="0.35">
      <c r="A862" s="165"/>
      <c r="B862" s="168"/>
      <c r="C862" s="163"/>
      <c r="D862" s="163"/>
      <c r="E862" s="163"/>
      <c r="F862" s="170"/>
      <c r="G862" s="170"/>
      <c r="H862" s="163"/>
      <c r="I862" s="163"/>
      <c r="J862" s="163"/>
      <c r="K862" s="163"/>
      <c r="L862" s="163"/>
      <c r="M862" s="163"/>
      <c r="N862" s="43" t="s">
        <v>154</v>
      </c>
      <c r="O862" s="59"/>
      <c r="P862" s="59"/>
      <c r="Q862" s="59"/>
      <c r="R862" s="59"/>
      <c r="S862" s="59"/>
      <c r="T862" s="59"/>
      <c r="U862" s="67"/>
      <c r="V862" s="68" t="str">
        <f t="shared" ca="1" si="26"/>
        <v/>
      </c>
      <c r="W862" s="87"/>
      <c r="X862" s="172"/>
      <c r="Y862" s="163"/>
      <c r="Z862" s="163"/>
    </row>
    <row r="863" spans="1:26" x14ac:dyDescent="0.35">
      <c r="A863" s="164"/>
      <c r="B863" s="167" t="str">
        <f t="shared" ca="1" si="27"/>
        <v/>
      </c>
      <c r="C863" s="162"/>
      <c r="D863" s="162"/>
      <c r="E863" s="162"/>
      <c r="F863" s="169"/>
      <c r="G863" s="169"/>
      <c r="H863" s="162"/>
      <c r="I863" s="162"/>
      <c r="J863" s="162"/>
      <c r="K863" s="162"/>
      <c r="L863" s="162"/>
      <c r="M863" s="162"/>
      <c r="N863" s="43" t="s">
        <v>153</v>
      </c>
      <c r="O863" s="59"/>
      <c r="P863" s="59"/>
      <c r="Q863" s="59"/>
      <c r="R863" s="59"/>
      <c r="S863" s="59"/>
      <c r="T863" s="59"/>
      <c r="U863" s="67"/>
      <c r="V863" s="68" t="str">
        <f t="shared" ca="1" si="26"/>
        <v/>
      </c>
      <c r="W863" s="87"/>
      <c r="X863" s="171"/>
      <c r="Y863" s="162"/>
      <c r="Z863" s="162"/>
    </row>
    <row r="864" spans="1:26" x14ac:dyDescent="0.35">
      <c r="A864" s="165"/>
      <c r="B864" s="168"/>
      <c r="C864" s="163"/>
      <c r="D864" s="163"/>
      <c r="E864" s="163"/>
      <c r="F864" s="170"/>
      <c r="G864" s="170"/>
      <c r="H864" s="163"/>
      <c r="I864" s="163"/>
      <c r="J864" s="163"/>
      <c r="K864" s="163"/>
      <c r="L864" s="163"/>
      <c r="M864" s="163"/>
      <c r="N864" s="43" t="s">
        <v>154</v>
      </c>
      <c r="O864" s="59"/>
      <c r="P864" s="59"/>
      <c r="Q864" s="59"/>
      <c r="R864" s="59"/>
      <c r="S864" s="59"/>
      <c r="T864" s="59"/>
      <c r="U864" s="67"/>
      <c r="V864" s="68" t="str">
        <f t="shared" ca="1" si="26"/>
        <v/>
      </c>
      <c r="W864" s="87"/>
      <c r="X864" s="172"/>
      <c r="Y864" s="163"/>
      <c r="Z864" s="163"/>
    </row>
    <row r="865" spans="1:26" x14ac:dyDescent="0.35">
      <c r="A865" s="164"/>
      <c r="B865" s="167" t="str">
        <f t="shared" ca="1" si="27"/>
        <v/>
      </c>
      <c r="C865" s="162"/>
      <c r="D865" s="162"/>
      <c r="E865" s="162"/>
      <c r="F865" s="169"/>
      <c r="G865" s="169"/>
      <c r="H865" s="162"/>
      <c r="I865" s="162"/>
      <c r="J865" s="162"/>
      <c r="K865" s="162"/>
      <c r="L865" s="162"/>
      <c r="M865" s="162"/>
      <c r="N865" s="43" t="s">
        <v>153</v>
      </c>
      <c r="O865" s="59"/>
      <c r="P865" s="59"/>
      <c r="Q865" s="59"/>
      <c r="R865" s="59"/>
      <c r="S865" s="59"/>
      <c r="T865" s="59"/>
      <c r="U865" s="67"/>
      <c r="V865" s="68" t="str">
        <f t="shared" ca="1" si="26"/>
        <v/>
      </c>
      <c r="W865" s="87"/>
      <c r="X865" s="171"/>
      <c r="Y865" s="162"/>
      <c r="Z865" s="162"/>
    </row>
    <row r="866" spans="1:26" x14ac:dyDescent="0.35">
      <c r="A866" s="165"/>
      <c r="B866" s="168"/>
      <c r="C866" s="163"/>
      <c r="D866" s="163"/>
      <c r="E866" s="163"/>
      <c r="F866" s="170"/>
      <c r="G866" s="170"/>
      <c r="H866" s="163"/>
      <c r="I866" s="163"/>
      <c r="J866" s="163"/>
      <c r="K866" s="163"/>
      <c r="L866" s="163"/>
      <c r="M866" s="163"/>
      <c r="N866" s="43" t="s">
        <v>154</v>
      </c>
      <c r="O866" s="59"/>
      <c r="P866" s="59"/>
      <c r="Q866" s="59"/>
      <c r="R866" s="59"/>
      <c r="S866" s="59"/>
      <c r="T866" s="59"/>
      <c r="U866" s="67"/>
      <c r="V866" s="68" t="str">
        <f t="shared" ca="1" si="26"/>
        <v/>
      </c>
      <c r="W866" s="87"/>
      <c r="X866" s="172"/>
      <c r="Y866" s="163"/>
      <c r="Z866" s="163"/>
    </row>
    <row r="867" spans="1:26" x14ac:dyDescent="0.35">
      <c r="A867" s="164"/>
      <c r="B867" s="167" t="str">
        <f t="shared" ca="1" si="27"/>
        <v/>
      </c>
      <c r="C867" s="162"/>
      <c r="D867" s="162"/>
      <c r="E867" s="162"/>
      <c r="F867" s="169"/>
      <c r="G867" s="169"/>
      <c r="H867" s="162"/>
      <c r="I867" s="162"/>
      <c r="J867" s="162"/>
      <c r="K867" s="162"/>
      <c r="L867" s="162"/>
      <c r="M867" s="162"/>
      <c r="N867" s="43" t="s">
        <v>153</v>
      </c>
      <c r="O867" s="59"/>
      <c r="P867" s="59"/>
      <c r="Q867" s="59"/>
      <c r="R867" s="59"/>
      <c r="S867" s="59"/>
      <c r="T867" s="59"/>
      <c r="U867" s="67"/>
      <c r="V867" s="68" t="str">
        <f t="shared" ca="1" si="26"/>
        <v/>
      </c>
      <c r="W867" s="87"/>
      <c r="X867" s="171"/>
      <c r="Y867" s="162"/>
      <c r="Z867" s="162"/>
    </row>
    <row r="868" spans="1:26" x14ac:dyDescent="0.35">
      <c r="A868" s="165"/>
      <c r="B868" s="168"/>
      <c r="C868" s="163"/>
      <c r="D868" s="163"/>
      <c r="E868" s="163"/>
      <c r="F868" s="170"/>
      <c r="G868" s="170"/>
      <c r="H868" s="163"/>
      <c r="I868" s="163"/>
      <c r="J868" s="163"/>
      <c r="K868" s="163"/>
      <c r="L868" s="163"/>
      <c r="M868" s="163"/>
      <c r="N868" s="43" t="s">
        <v>154</v>
      </c>
      <c r="O868" s="59"/>
      <c r="P868" s="59"/>
      <c r="Q868" s="59"/>
      <c r="R868" s="59"/>
      <c r="S868" s="59"/>
      <c r="T868" s="59"/>
      <c r="U868" s="67"/>
      <c r="V868" s="68" t="str">
        <f t="shared" ca="1" si="26"/>
        <v/>
      </c>
      <c r="W868" s="87"/>
      <c r="X868" s="172"/>
      <c r="Y868" s="163"/>
      <c r="Z868" s="163"/>
    </row>
    <row r="869" spans="1:26" x14ac:dyDescent="0.35">
      <c r="A869" s="164"/>
      <c r="B869" s="167" t="str">
        <f t="shared" ca="1" si="27"/>
        <v/>
      </c>
      <c r="C869" s="162"/>
      <c r="D869" s="162"/>
      <c r="E869" s="162"/>
      <c r="F869" s="169"/>
      <c r="G869" s="169"/>
      <c r="H869" s="162"/>
      <c r="I869" s="162"/>
      <c r="J869" s="162"/>
      <c r="K869" s="162"/>
      <c r="L869" s="162"/>
      <c r="M869" s="162"/>
      <c r="N869" s="43" t="s">
        <v>153</v>
      </c>
      <c r="O869" s="59"/>
      <c r="P869" s="59"/>
      <c r="Q869" s="59"/>
      <c r="R869" s="59"/>
      <c r="S869" s="59"/>
      <c r="T869" s="59"/>
      <c r="U869" s="67"/>
      <c r="V869" s="68" t="str">
        <f t="shared" ca="1" si="26"/>
        <v/>
      </c>
      <c r="W869" s="87"/>
      <c r="X869" s="171"/>
      <c r="Y869" s="162"/>
      <c r="Z869" s="162"/>
    </row>
    <row r="870" spans="1:26" x14ac:dyDescent="0.35">
      <c r="A870" s="165"/>
      <c r="B870" s="168"/>
      <c r="C870" s="163"/>
      <c r="D870" s="163"/>
      <c r="E870" s="163"/>
      <c r="F870" s="170"/>
      <c r="G870" s="170"/>
      <c r="H870" s="163"/>
      <c r="I870" s="163"/>
      <c r="J870" s="163"/>
      <c r="K870" s="163"/>
      <c r="L870" s="163"/>
      <c r="M870" s="163"/>
      <c r="N870" s="43" t="s">
        <v>154</v>
      </c>
      <c r="O870" s="59"/>
      <c r="P870" s="59"/>
      <c r="Q870" s="59"/>
      <c r="R870" s="59"/>
      <c r="S870" s="59"/>
      <c r="T870" s="59"/>
      <c r="U870" s="67"/>
      <c r="V870" s="68" t="str">
        <f t="shared" ca="1" si="26"/>
        <v/>
      </c>
      <c r="W870" s="87"/>
      <c r="X870" s="172"/>
      <c r="Y870" s="163"/>
      <c r="Z870" s="163"/>
    </row>
    <row r="871" spans="1:26" x14ac:dyDescent="0.35">
      <c r="A871" s="164"/>
      <c r="B871" s="167" t="str">
        <f t="shared" ca="1" si="27"/>
        <v/>
      </c>
      <c r="C871" s="162"/>
      <c r="D871" s="162"/>
      <c r="E871" s="162"/>
      <c r="F871" s="169"/>
      <c r="G871" s="169"/>
      <c r="H871" s="162"/>
      <c r="I871" s="162"/>
      <c r="J871" s="162"/>
      <c r="K871" s="162"/>
      <c r="L871" s="162"/>
      <c r="M871" s="162"/>
      <c r="N871" s="43" t="s">
        <v>153</v>
      </c>
      <c r="O871" s="59"/>
      <c r="P871" s="59"/>
      <c r="Q871" s="59"/>
      <c r="R871" s="59"/>
      <c r="S871" s="59"/>
      <c r="T871" s="59"/>
      <c r="U871" s="67"/>
      <c r="V871" s="68" t="str">
        <f t="shared" ca="1" si="26"/>
        <v/>
      </c>
      <c r="W871" s="87"/>
      <c r="X871" s="171"/>
      <c r="Y871" s="162"/>
      <c r="Z871" s="162"/>
    </row>
    <row r="872" spans="1:26" x14ac:dyDescent="0.35">
      <c r="A872" s="165"/>
      <c r="B872" s="168"/>
      <c r="C872" s="163"/>
      <c r="D872" s="163"/>
      <c r="E872" s="163"/>
      <c r="F872" s="170"/>
      <c r="G872" s="170"/>
      <c r="H872" s="163"/>
      <c r="I872" s="163"/>
      <c r="J872" s="163"/>
      <c r="K872" s="163"/>
      <c r="L872" s="163"/>
      <c r="M872" s="163"/>
      <c r="N872" s="43" t="s">
        <v>154</v>
      </c>
      <c r="O872" s="59"/>
      <c r="P872" s="59"/>
      <c r="Q872" s="59"/>
      <c r="R872" s="59"/>
      <c r="S872" s="59"/>
      <c r="T872" s="59"/>
      <c r="U872" s="67"/>
      <c r="V872" s="68" t="str">
        <f t="shared" ca="1" si="26"/>
        <v/>
      </c>
      <c r="W872" s="87"/>
      <c r="X872" s="172"/>
      <c r="Y872" s="163"/>
      <c r="Z872" s="163"/>
    </row>
    <row r="873" spans="1:26" x14ac:dyDescent="0.35">
      <c r="A873" s="164"/>
      <c r="B873" s="167" t="str">
        <f t="shared" ca="1" si="27"/>
        <v/>
      </c>
      <c r="C873" s="162"/>
      <c r="D873" s="162"/>
      <c r="E873" s="162"/>
      <c r="F873" s="169"/>
      <c r="G873" s="169"/>
      <c r="H873" s="162"/>
      <c r="I873" s="162"/>
      <c r="J873" s="162"/>
      <c r="K873" s="162"/>
      <c r="L873" s="162"/>
      <c r="M873" s="162"/>
      <c r="N873" s="43" t="s">
        <v>153</v>
      </c>
      <c r="O873" s="59"/>
      <c r="P873" s="59"/>
      <c r="Q873" s="59"/>
      <c r="R873" s="59"/>
      <c r="S873" s="59"/>
      <c r="T873" s="59"/>
      <c r="U873" s="67"/>
      <c r="V873" s="68" t="str">
        <f t="shared" ca="1" si="26"/>
        <v/>
      </c>
      <c r="W873" s="87"/>
      <c r="X873" s="171"/>
      <c r="Y873" s="162"/>
      <c r="Z873" s="162"/>
    </row>
    <row r="874" spans="1:26" x14ac:dyDescent="0.35">
      <c r="A874" s="165"/>
      <c r="B874" s="168"/>
      <c r="C874" s="163"/>
      <c r="D874" s="163"/>
      <c r="E874" s="163"/>
      <c r="F874" s="170"/>
      <c r="G874" s="170"/>
      <c r="H874" s="163"/>
      <c r="I874" s="163"/>
      <c r="J874" s="163"/>
      <c r="K874" s="163"/>
      <c r="L874" s="163"/>
      <c r="M874" s="163"/>
      <c r="N874" s="43" t="s">
        <v>154</v>
      </c>
      <c r="O874" s="59"/>
      <c r="P874" s="59"/>
      <c r="Q874" s="59"/>
      <c r="R874" s="59"/>
      <c r="S874" s="59"/>
      <c r="T874" s="59"/>
      <c r="U874" s="67"/>
      <c r="V874" s="68" t="str">
        <f t="shared" ca="1" si="26"/>
        <v/>
      </c>
      <c r="W874" s="87"/>
      <c r="X874" s="172"/>
      <c r="Y874" s="163"/>
      <c r="Z874" s="163"/>
    </row>
    <row r="875" spans="1:26" x14ac:dyDescent="0.35">
      <c r="A875" s="164"/>
      <c r="B875" s="167" t="str">
        <f t="shared" ca="1" si="27"/>
        <v/>
      </c>
      <c r="C875" s="162"/>
      <c r="D875" s="162"/>
      <c r="E875" s="162"/>
      <c r="F875" s="169"/>
      <c r="G875" s="169"/>
      <c r="H875" s="162"/>
      <c r="I875" s="162"/>
      <c r="J875" s="162"/>
      <c r="K875" s="162"/>
      <c r="L875" s="162"/>
      <c r="M875" s="162"/>
      <c r="N875" s="43" t="s">
        <v>153</v>
      </c>
      <c r="O875" s="59"/>
      <c r="P875" s="59"/>
      <c r="Q875" s="59"/>
      <c r="R875" s="59"/>
      <c r="S875" s="59"/>
      <c r="T875" s="59"/>
      <c r="U875" s="67"/>
      <c r="V875" s="68" t="str">
        <f t="shared" ca="1" si="26"/>
        <v/>
      </c>
      <c r="W875" s="87"/>
      <c r="X875" s="171"/>
      <c r="Y875" s="162"/>
      <c r="Z875" s="162"/>
    </row>
    <row r="876" spans="1:26" x14ac:dyDescent="0.35">
      <c r="A876" s="165"/>
      <c r="B876" s="168"/>
      <c r="C876" s="163"/>
      <c r="D876" s="163"/>
      <c r="E876" s="163"/>
      <c r="F876" s="170"/>
      <c r="G876" s="170"/>
      <c r="H876" s="163"/>
      <c r="I876" s="163"/>
      <c r="J876" s="163"/>
      <c r="K876" s="163"/>
      <c r="L876" s="163"/>
      <c r="M876" s="163"/>
      <c r="N876" s="43" t="s">
        <v>154</v>
      </c>
      <c r="O876" s="59"/>
      <c r="P876" s="59"/>
      <c r="Q876" s="59"/>
      <c r="R876" s="59"/>
      <c r="S876" s="59"/>
      <c r="T876" s="59"/>
      <c r="U876" s="67"/>
      <c r="V876" s="68" t="str">
        <f t="shared" ca="1" si="26"/>
        <v/>
      </c>
      <c r="W876" s="87"/>
      <c r="X876" s="172"/>
      <c r="Y876" s="163"/>
      <c r="Z876" s="163"/>
    </row>
    <row r="877" spans="1:26" x14ac:dyDescent="0.35">
      <c r="A877" s="164"/>
      <c r="B877" s="167" t="str">
        <f t="shared" ca="1" si="27"/>
        <v/>
      </c>
      <c r="C877" s="162"/>
      <c r="D877" s="162"/>
      <c r="E877" s="162"/>
      <c r="F877" s="169"/>
      <c r="G877" s="169"/>
      <c r="H877" s="162"/>
      <c r="I877" s="162"/>
      <c r="J877" s="162"/>
      <c r="K877" s="162"/>
      <c r="L877" s="162"/>
      <c r="M877" s="162"/>
      <c r="N877" s="43" t="s">
        <v>153</v>
      </c>
      <c r="O877" s="59"/>
      <c r="P877" s="59"/>
      <c r="Q877" s="59"/>
      <c r="R877" s="59"/>
      <c r="S877" s="59"/>
      <c r="T877" s="59"/>
      <c r="U877" s="67"/>
      <c r="V877" s="68" t="str">
        <f t="shared" ca="1" si="26"/>
        <v/>
      </c>
      <c r="W877" s="87"/>
      <c r="X877" s="171"/>
      <c r="Y877" s="162"/>
      <c r="Z877" s="162"/>
    </row>
    <row r="878" spans="1:26" x14ac:dyDescent="0.35">
      <c r="A878" s="165"/>
      <c r="B878" s="168"/>
      <c r="C878" s="163"/>
      <c r="D878" s="163"/>
      <c r="E878" s="163"/>
      <c r="F878" s="170"/>
      <c r="G878" s="170"/>
      <c r="H878" s="163"/>
      <c r="I878" s="163"/>
      <c r="J878" s="163"/>
      <c r="K878" s="163"/>
      <c r="L878" s="163"/>
      <c r="M878" s="163"/>
      <c r="N878" s="43" t="s">
        <v>154</v>
      </c>
      <c r="O878" s="59"/>
      <c r="P878" s="59"/>
      <c r="Q878" s="59"/>
      <c r="R878" s="59"/>
      <c r="S878" s="59"/>
      <c r="T878" s="59"/>
      <c r="U878" s="67"/>
      <c r="V878" s="68" t="str">
        <f t="shared" ca="1" si="26"/>
        <v/>
      </c>
      <c r="W878" s="87"/>
      <c r="X878" s="172"/>
      <c r="Y878" s="163"/>
      <c r="Z878" s="163"/>
    </row>
    <row r="879" spans="1:26" x14ac:dyDescent="0.35">
      <c r="A879" s="164"/>
      <c r="B879" s="167" t="str">
        <f t="shared" ca="1" si="27"/>
        <v/>
      </c>
      <c r="C879" s="162"/>
      <c r="D879" s="162"/>
      <c r="E879" s="162"/>
      <c r="F879" s="169"/>
      <c r="G879" s="169"/>
      <c r="H879" s="162"/>
      <c r="I879" s="162"/>
      <c r="J879" s="162"/>
      <c r="K879" s="162"/>
      <c r="L879" s="162"/>
      <c r="M879" s="162"/>
      <c r="N879" s="43" t="s">
        <v>153</v>
      </c>
      <c r="O879" s="59"/>
      <c r="P879" s="59"/>
      <c r="Q879" s="59"/>
      <c r="R879" s="59"/>
      <c r="S879" s="59"/>
      <c r="T879" s="59"/>
      <c r="U879" s="67"/>
      <c r="V879" s="68" t="str">
        <f t="shared" ca="1" si="26"/>
        <v/>
      </c>
      <c r="W879" s="87"/>
      <c r="X879" s="171"/>
      <c r="Y879" s="162"/>
      <c r="Z879" s="162"/>
    </row>
    <row r="880" spans="1:26" x14ac:dyDescent="0.35">
      <c r="A880" s="165"/>
      <c r="B880" s="168"/>
      <c r="C880" s="163"/>
      <c r="D880" s="163"/>
      <c r="E880" s="163"/>
      <c r="F880" s="170"/>
      <c r="G880" s="170"/>
      <c r="H880" s="163"/>
      <c r="I880" s="163"/>
      <c r="J880" s="163"/>
      <c r="K880" s="163"/>
      <c r="L880" s="163"/>
      <c r="M880" s="163"/>
      <c r="N880" s="43" t="s">
        <v>154</v>
      </c>
      <c r="O880" s="59"/>
      <c r="P880" s="59"/>
      <c r="Q880" s="59"/>
      <c r="R880" s="59"/>
      <c r="S880" s="59"/>
      <c r="T880" s="59"/>
      <c r="U880" s="67"/>
      <c r="V880" s="68" t="str">
        <f t="shared" ca="1" si="26"/>
        <v/>
      </c>
      <c r="W880" s="87"/>
      <c r="X880" s="172"/>
      <c r="Y880" s="163"/>
      <c r="Z880" s="163"/>
    </row>
    <row r="881" spans="1:26" x14ac:dyDescent="0.35">
      <c r="A881" s="164"/>
      <c r="B881" s="167" t="str">
        <f t="shared" ca="1" si="27"/>
        <v/>
      </c>
      <c r="C881" s="162"/>
      <c r="D881" s="162"/>
      <c r="E881" s="162"/>
      <c r="F881" s="169"/>
      <c r="G881" s="169"/>
      <c r="H881" s="162"/>
      <c r="I881" s="162"/>
      <c r="J881" s="162"/>
      <c r="K881" s="162"/>
      <c r="L881" s="162"/>
      <c r="M881" s="162"/>
      <c r="N881" s="43" t="s">
        <v>153</v>
      </c>
      <c r="O881" s="59"/>
      <c r="P881" s="59"/>
      <c r="Q881" s="59"/>
      <c r="R881" s="59"/>
      <c r="S881" s="59"/>
      <c r="T881" s="59"/>
      <c r="U881" s="67"/>
      <c r="V881" s="68" t="str">
        <f t="shared" ca="1" si="26"/>
        <v/>
      </c>
      <c r="W881" s="87"/>
      <c r="X881" s="171"/>
      <c r="Y881" s="162"/>
      <c r="Z881" s="162"/>
    </row>
    <row r="882" spans="1:26" x14ac:dyDescent="0.35">
      <c r="A882" s="165"/>
      <c r="B882" s="168"/>
      <c r="C882" s="163"/>
      <c r="D882" s="163"/>
      <c r="E882" s="163"/>
      <c r="F882" s="170"/>
      <c r="G882" s="170"/>
      <c r="H882" s="163"/>
      <c r="I882" s="163"/>
      <c r="J882" s="163"/>
      <c r="K882" s="163"/>
      <c r="L882" s="163"/>
      <c r="M882" s="163"/>
      <c r="N882" s="43" t="s">
        <v>154</v>
      </c>
      <c r="O882" s="59"/>
      <c r="P882" s="59"/>
      <c r="Q882" s="59"/>
      <c r="R882" s="59"/>
      <c r="S882" s="59"/>
      <c r="T882" s="59"/>
      <c r="U882" s="67"/>
      <c r="V882" s="68" t="str">
        <f t="shared" ca="1" si="26"/>
        <v/>
      </c>
      <c r="W882" s="87"/>
      <c r="X882" s="172"/>
      <c r="Y882" s="163"/>
      <c r="Z882" s="163"/>
    </row>
    <row r="883" spans="1:26" x14ac:dyDescent="0.35">
      <c r="A883" s="164"/>
      <c r="B883" s="167" t="str">
        <f t="shared" ca="1" si="27"/>
        <v/>
      </c>
      <c r="C883" s="162"/>
      <c r="D883" s="162"/>
      <c r="E883" s="162"/>
      <c r="F883" s="169"/>
      <c r="G883" s="169"/>
      <c r="H883" s="162"/>
      <c r="I883" s="162"/>
      <c r="J883" s="162"/>
      <c r="K883" s="162"/>
      <c r="L883" s="162"/>
      <c r="M883" s="162"/>
      <c r="N883" s="43" t="s">
        <v>153</v>
      </c>
      <c r="O883" s="59"/>
      <c r="P883" s="59"/>
      <c r="Q883" s="59"/>
      <c r="R883" s="59"/>
      <c r="S883" s="59"/>
      <c r="T883" s="59"/>
      <c r="U883" s="67"/>
      <c r="V883" s="68" t="str">
        <f t="shared" ca="1" si="26"/>
        <v/>
      </c>
      <c r="W883" s="87"/>
      <c r="X883" s="171"/>
      <c r="Y883" s="162"/>
      <c r="Z883" s="162"/>
    </row>
    <row r="884" spans="1:26" x14ac:dyDescent="0.35">
      <c r="A884" s="165"/>
      <c r="B884" s="168"/>
      <c r="C884" s="163"/>
      <c r="D884" s="163"/>
      <c r="E884" s="163"/>
      <c r="F884" s="170"/>
      <c r="G884" s="170"/>
      <c r="H884" s="163"/>
      <c r="I884" s="163"/>
      <c r="J884" s="163"/>
      <c r="K884" s="163"/>
      <c r="L884" s="163"/>
      <c r="M884" s="163"/>
      <c r="N884" s="43" t="s">
        <v>154</v>
      </c>
      <c r="O884" s="59"/>
      <c r="P884" s="59"/>
      <c r="Q884" s="59"/>
      <c r="R884" s="59"/>
      <c r="S884" s="59"/>
      <c r="T884" s="59"/>
      <c r="U884" s="67"/>
      <c r="V884" s="68" t="str">
        <f t="shared" ca="1" si="26"/>
        <v/>
      </c>
      <c r="W884" s="87"/>
      <c r="X884" s="172"/>
      <c r="Y884" s="163"/>
      <c r="Z884" s="163"/>
    </row>
    <row r="885" spans="1:26" x14ac:dyDescent="0.35">
      <c r="A885" s="164"/>
      <c r="B885" s="167" t="str">
        <f t="shared" ca="1" si="27"/>
        <v/>
      </c>
      <c r="C885" s="162"/>
      <c r="D885" s="162"/>
      <c r="E885" s="162"/>
      <c r="F885" s="169"/>
      <c r="G885" s="169"/>
      <c r="H885" s="162"/>
      <c r="I885" s="162"/>
      <c r="J885" s="162"/>
      <c r="K885" s="162"/>
      <c r="L885" s="162"/>
      <c r="M885" s="162"/>
      <c r="N885" s="43" t="s">
        <v>153</v>
      </c>
      <c r="O885" s="59"/>
      <c r="P885" s="59"/>
      <c r="Q885" s="59"/>
      <c r="R885" s="59"/>
      <c r="S885" s="59"/>
      <c r="T885" s="59"/>
      <c r="U885" s="67"/>
      <c r="V885" s="68" t="str">
        <f t="shared" ca="1" si="26"/>
        <v/>
      </c>
      <c r="W885" s="87"/>
      <c r="X885" s="171"/>
      <c r="Y885" s="162"/>
      <c r="Z885" s="162"/>
    </row>
    <row r="886" spans="1:26" x14ac:dyDescent="0.35">
      <c r="A886" s="165"/>
      <c r="B886" s="168"/>
      <c r="C886" s="163"/>
      <c r="D886" s="163"/>
      <c r="E886" s="163"/>
      <c r="F886" s="170"/>
      <c r="G886" s="170"/>
      <c r="H886" s="163"/>
      <c r="I886" s="163"/>
      <c r="J886" s="163"/>
      <c r="K886" s="163"/>
      <c r="L886" s="163"/>
      <c r="M886" s="163"/>
      <c r="N886" s="43" t="s">
        <v>154</v>
      </c>
      <c r="O886" s="59"/>
      <c r="P886" s="59"/>
      <c r="Q886" s="59"/>
      <c r="R886" s="59"/>
      <c r="S886" s="59"/>
      <c r="T886" s="59"/>
      <c r="U886" s="67"/>
      <c r="V886" s="68" t="str">
        <f t="shared" ca="1" si="26"/>
        <v/>
      </c>
      <c r="W886" s="87"/>
      <c r="X886" s="172"/>
      <c r="Y886" s="163"/>
      <c r="Z886" s="163"/>
    </row>
    <row r="887" spans="1:26" x14ac:dyDescent="0.35">
      <c r="A887" s="164"/>
      <c r="B887" s="167" t="str">
        <f t="shared" ca="1" si="27"/>
        <v/>
      </c>
      <c r="C887" s="162"/>
      <c r="D887" s="162"/>
      <c r="E887" s="162"/>
      <c r="F887" s="169"/>
      <c r="G887" s="169"/>
      <c r="H887" s="162"/>
      <c r="I887" s="162"/>
      <c r="J887" s="162"/>
      <c r="K887" s="162"/>
      <c r="L887" s="162"/>
      <c r="M887" s="162"/>
      <c r="N887" s="43" t="s">
        <v>153</v>
      </c>
      <c r="O887" s="59"/>
      <c r="P887" s="59"/>
      <c r="Q887" s="59"/>
      <c r="R887" s="59"/>
      <c r="S887" s="59"/>
      <c r="T887" s="59"/>
      <c r="U887" s="67"/>
      <c r="V887" s="68" t="str">
        <f t="shared" ca="1" si="26"/>
        <v/>
      </c>
      <c r="W887" s="87"/>
      <c r="X887" s="171"/>
      <c r="Y887" s="162"/>
      <c r="Z887" s="162"/>
    </row>
    <row r="888" spans="1:26" x14ac:dyDescent="0.35">
      <c r="A888" s="165"/>
      <c r="B888" s="168"/>
      <c r="C888" s="163"/>
      <c r="D888" s="163"/>
      <c r="E888" s="163"/>
      <c r="F888" s="170"/>
      <c r="G888" s="170"/>
      <c r="H888" s="163"/>
      <c r="I888" s="163"/>
      <c r="J888" s="163"/>
      <c r="K888" s="163"/>
      <c r="L888" s="163"/>
      <c r="M888" s="163"/>
      <c r="N888" s="43" t="s">
        <v>154</v>
      </c>
      <c r="O888" s="59"/>
      <c r="P888" s="59"/>
      <c r="Q888" s="59"/>
      <c r="R888" s="59"/>
      <c r="S888" s="59"/>
      <c r="T888" s="59"/>
      <c r="U888" s="67"/>
      <c r="V888" s="68" t="str">
        <f t="shared" ca="1" si="26"/>
        <v/>
      </c>
      <c r="W888" s="87"/>
      <c r="X888" s="172"/>
      <c r="Y888" s="163"/>
      <c r="Z888" s="163"/>
    </row>
    <row r="889" spans="1:26" x14ac:dyDescent="0.35">
      <c r="A889" s="164"/>
      <c r="B889" s="167" t="str">
        <f t="shared" ca="1" si="27"/>
        <v/>
      </c>
      <c r="C889" s="162"/>
      <c r="D889" s="162"/>
      <c r="E889" s="162"/>
      <c r="F889" s="169"/>
      <c r="G889" s="169"/>
      <c r="H889" s="162"/>
      <c r="I889" s="162"/>
      <c r="J889" s="162"/>
      <c r="K889" s="162"/>
      <c r="L889" s="162"/>
      <c r="M889" s="162"/>
      <c r="N889" s="43" t="s">
        <v>153</v>
      </c>
      <c r="O889" s="59"/>
      <c r="P889" s="59"/>
      <c r="Q889" s="59"/>
      <c r="R889" s="59"/>
      <c r="S889" s="59"/>
      <c r="T889" s="59"/>
      <c r="U889" s="67"/>
      <c r="V889" s="68" t="str">
        <f t="shared" ca="1" si="26"/>
        <v/>
      </c>
      <c r="W889" s="87"/>
      <c r="X889" s="171"/>
      <c r="Y889" s="162"/>
      <c r="Z889" s="162"/>
    </row>
    <row r="890" spans="1:26" x14ac:dyDescent="0.35">
      <c r="A890" s="165"/>
      <c r="B890" s="168"/>
      <c r="C890" s="163"/>
      <c r="D890" s="163"/>
      <c r="E890" s="163"/>
      <c r="F890" s="170"/>
      <c r="G890" s="170"/>
      <c r="H890" s="163"/>
      <c r="I890" s="163"/>
      <c r="J890" s="163"/>
      <c r="K890" s="163"/>
      <c r="L890" s="163"/>
      <c r="M890" s="163"/>
      <c r="N890" s="43" t="s">
        <v>154</v>
      </c>
      <c r="O890" s="59"/>
      <c r="P890" s="59"/>
      <c r="Q890" s="59"/>
      <c r="R890" s="59"/>
      <c r="S890" s="59"/>
      <c r="T890" s="59"/>
      <c r="U890" s="67"/>
      <c r="V890" s="68" t="str">
        <f t="shared" ca="1" si="26"/>
        <v/>
      </c>
      <c r="W890" s="87"/>
      <c r="X890" s="172"/>
      <c r="Y890" s="163"/>
      <c r="Z890" s="163"/>
    </row>
    <row r="891" spans="1:26" x14ac:dyDescent="0.35">
      <c r="A891" s="164"/>
      <c r="B891" s="167" t="str">
        <f t="shared" ca="1" si="27"/>
        <v/>
      </c>
      <c r="C891" s="162"/>
      <c r="D891" s="162"/>
      <c r="E891" s="162"/>
      <c r="F891" s="169"/>
      <c r="G891" s="169"/>
      <c r="H891" s="162"/>
      <c r="I891" s="162"/>
      <c r="J891" s="162"/>
      <c r="K891" s="162"/>
      <c r="L891" s="162"/>
      <c r="M891" s="162"/>
      <c r="N891" s="43" t="s">
        <v>153</v>
      </c>
      <c r="O891" s="59"/>
      <c r="P891" s="59"/>
      <c r="Q891" s="59"/>
      <c r="R891" s="59"/>
      <c r="S891" s="59"/>
      <c r="T891" s="59"/>
      <c r="U891" s="67"/>
      <c r="V891" s="68" t="str">
        <f t="shared" ca="1" si="26"/>
        <v/>
      </c>
      <c r="W891" s="87"/>
      <c r="X891" s="171"/>
      <c r="Y891" s="162"/>
      <c r="Z891" s="162"/>
    </row>
    <row r="892" spans="1:26" x14ac:dyDescent="0.35">
      <c r="A892" s="165"/>
      <c r="B892" s="168"/>
      <c r="C892" s="163"/>
      <c r="D892" s="163"/>
      <c r="E892" s="163"/>
      <c r="F892" s="170"/>
      <c r="G892" s="170"/>
      <c r="H892" s="163"/>
      <c r="I892" s="163"/>
      <c r="J892" s="163"/>
      <c r="K892" s="163"/>
      <c r="L892" s="163"/>
      <c r="M892" s="163"/>
      <c r="N892" s="43" t="s">
        <v>154</v>
      </c>
      <c r="O892" s="59"/>
      <c r="P892" s="59"/>
      <c r="Q892" s="59"/>
      <c r="R892" s="59"/>
      <c r="S892" s="59"/>
      <c r="T892" s="59"/>
      <c r="U892" s="67"/>
      <c r="V892" s="68" t="str">
        <f t="shared" ca="1" si="26"/>
        <v/>
      </c>
      <c r="W892" s="87"/>
      <c r="X892" s="172"/>
      <c r="Y892" s="163"/>
      <c r="Z892" s="163"/>
    </row>
    <row r="893" spans="1:26" x14ac:dyDescent="0.35">
      <c r="A893" s="164"/>
      <c r="B893" s="167" t="str">
        <f t="shared" ca="1" si="27"/>
        <v/>
      </c>
      <c r="C893" s="162"/>
      <c r="D893" s="162"/>
      <c r="E893" s="162"/>
      <c r="F893" s="169"/>
      <c r="G893" s="169"/>
      <c r="H893" s="162"/>
      <c r="I893" s="162"/>
      <c r="J893" s="162"/>
      <c r="K893" s="162"/>
      <c r="L893" s="162"/>
      <c r="M893" s="162"/>
      <c r="N893" s="43" t="s">
        <v>153</v>
      </c>
      <c r="O893" s="59"/>
      <c r="P893" s="59"/>
      <c r="Q893" s="59"/>
      <c r="R893" s="59"/>
      <c r="S893" s="59"/>
      <c r="T893" s="59"/>
      <c r="U893" s="67"/>
      <c r="V893" s="68" t="str">
        <f t="shared" ca="1" si="26"/>
        <v/>
      </c>
      <c r="W893" s="87"/>
      <c r="X893" s="171"/>
      <c r="Y893" s="162"/>
      <c r="Z893" s="162"/>
    </row>
    <row r="894" spans="1:26" x14ac:dyDescent="0.35">
      <c r="A894" s="165"/>
      <c r="B894" s="168"/>
      <c r="C894" s="163"/>
      <c r="D894" s="163"/>
      <c r="E894" s="163"/>
      <c r="F894" s="170"/>
      <c r="G894" s="170"/>
      <c r="H894" s="163"/>
      <c r="I894" s="163"/>
      <c r="J894" s="163"/>
      <c r="K894" s="163"/>
      <c r="L894" s="163"/>
      <c r="M894" s="163"/>
      <c r="N894" s="43" t="s">
        <v>154</v>
      </c>
      <c r="O894" s="59"/>
      <c r="P894" s="59"/>
      <c r="Q894" s="59"/>
      <c r="R894" s="59"/>
      <c r="S894" s="59"/>
      <c r="T894" s="59"/>
      <c r="U894" s="67"/>
      <c r="V894" s="68" t="str">
        <f t="shared" ca="1" si="26"/>
        <v/>
      </c>
      <c r="W894" s="87"/>
      <c r="X894" s="172"/>
      <c r="Y894" s="163"/>
      <c r="Z894" s="163"/>
    </row>
    <row r="895" spans="1:26" x14ac:dyDescent="0.35">
      <c r="A895" s="164"/>
      <c r="B895" s="167" t="str">
        <f t="shared" ca="1" si="27"/>
        <v/>
      </c>
      <c r="C895" s="162"/>
      <c r="D895" s="162"/>
      <c r="E895" s="162"/>
      <c r="F895" s="169"/>
      <c r="G895" s="169"/>
      <c r="H895" s="162"/>
      <c r="I895" s="162"/>
      <c r="J895" s="162"/>
      <c r="K895" s="162"/>
      <c r="L895" s="162"/>
      <c r="M895" s="162"/>
      <c r="N895" s="43" t="s">
        <v>153</v>
      </c>
      <c r="O895" s="59"/>
      <c r="P895" s="59"/>
      <c r="Q895" s="59"/>
      <c r="R895" s="59"/>
      <c r="S895" s="59"/>
      <c r="T895" s="59"/>
      <c r="U895" s="67"/>
      <c r="V895" s="68" t="str">
        <f t="shared" ca="1" si="26"/>
        <v/>
      </c>
      <c r="W895" s="87"/>
      <c r="X895" s="171"/>
      <c r="Y895" s="162"/>
      <c r="Z895" s="162"/>
    </row>
    <row r="896" spans="1:26" x14ac:dyDescent="0.35">
      <c r="A896" s="165"/>
      <c r="B896" s="168"/>
      <c r="C896" s="163"/>
      <c r="D896" s="163"/>
      <c r="E896" s="163"/>
      <c r="F896" s="170"/>
      <c r="G896" s="170"/>
      <c r="H896" s="163"/>
      <c r="I896" s="163"/>
      <c r="J896" s="163"/>
      <c r="K896" s="163"/>
      <c r="L896" s="163"/>
      <c r="M896" s="163"/>
      <c r="N896" s="43" t="s">
        <v>154</v>
      </c>
      <c r="O896" s="59"/>
      <c r="P896" s="59"/>
      <c r="Q896" s="59"/>
      <c r="R896" s="59"/>
      <c r="S896" s="59"/>
      <c r="T896" s="59"/>
      <c r="U896" s="67"/>
      <c r="V896" s="68" t="str">
        <f t="shared" ca="1" si="26"/>
        <v/>
      </c>
      <c r="W896" s="87"/>
      <c r="X896" s="172"/>
      <c r="Y896" s="163"/>
      <c r="Z896" s="163"/>
    </row>
    <row r="897" spans="1:26" x14ac:dyDescent="0.35">
      <c r="A897" s="164"/>
      <c r="B897" s="167" t="str">
        <f t="shared" ca="1" si="27"/>
        <v/>
      </c>
      <c r="C897" s="162"/>
      <c r="D897" s="162"/>
      <c r="E897" s="162"/>
      <c r="F897" s="169"/>
      <c r="G897" s="169"/>
      <c r="H897" s="162"/>
      <c r="I897" s="162"/>
      <c r="J897" s="162"/>
      <c r="K897" s="162"/>
      <c r="L897" s="162"/>
      <c r="M897" s="162"/>
      <c r="N897" s="43" t="s">
        <v>153</v>
      </c>
      <c r="O897" s="59"/>
      <c r="P897" s="59"/>
      <c r="Q897" s="59"/>
      <c r="R897" s="59"/>
      <c r="S897" s="59"/>
      <c r="T897" s="59"/>
      <c r="U897" s="67"/>
      <c r="V897" s="68" t="str">
        <f t="shared" ca="1" si="26"/>
        <v/>
      </c>
      <c r="W897" s="87"/>
      <c r="X897" s="171"/>
      <c r="Y897" s="162"/>
      <c r="Z897" s="162"/>
    </row>
    <row r="898" spans="1:26" x14ac:dyDescent="0.35">
      <c r="A898" s="165"/>
      <c r="B898" s="168"/>
      <c r="C898" s="163"/>
      <c r="D898" s="163"/>
      <c r="E898" s="163"/>
      <c r="F898" s="170"/>
      <c r="G898" s="170"/>
      <c r="H898" s="163"/>
      <c r="I898" s="163"/>
      <c r="J898" s="163"/>
      <c r="K898" s="163"/>
      <c r="L898" s="163"/>
      <c r="M898" s="163"/>
      <c r="N898" s="43" t="s">
        <v>154</v>
      </c>
      <c r="O898" s="59"/>
      <c r="P898" s="59"/>
      <c r="Q898" s="59"/>
      <c r="R898" s="59"/>
      <c r="S898" s="59"/>
      <c r="T898" s="59"/>
      <c r="U898" s="67"/>
      <c r="V898" s="68" t="str">
        <f t="shared" ca="1" si="26"/>
        <v/>
      </c>
      <c r="W898" s="87"/>
      <c r="X898" s="172"/>
      <c r="Y898" s="163"/>
      <c r="Z898" s="163"/>
    </row>
    <row r="899" spans="1:26" x14ac:dyDescent="0.35">
      <c r="A899" s="164"/>
      <c r="B899" s="167" t="str">
        <f t="shared" ca="1" si="27"/>
        <v/>
      </c>
      <c r="C899" s="162"/>
      <c r="D899" s="162"/>
      <c r="E899" s="162"/>
      <c r="F899" s="169"/>
      <c r="G899" s="169"/>
      <c r="H899" s="162"/>
      <c r="I899" s="162"/>
      <c r="J899" s="162"/>
      <c r="K899" s="162"/>
      <c r="L899" s="162"/>
      <c r="M899" s="162"/>
      <c r="N899" s="43" t="s">
        <v>153</v>
      </c>
      <c r="O899" s="59"/>
      <c r="P899" s="59"/>
      <c r="Q899" s="59"/>
      <c r="R899" s="59"/>
      <c r="S899" s="59"/>
      <c r="T899" s="59"/>
      <c r="U899" s="67"/>
      <c r="V899" s="68" t="str">
        <f t="shared" ref="V899:V962" ca="1" si="28">IF(U899="","",OFFSET(TFacColumn,MATCH(U899,TRefColumn,0)-1,0,1,1))</f>
        <v/>
      </c>
      <c r="W899" s="87"/>
      <c r="X899" s="171"/>
      <c r="Y899" s="162"/>
      <c r="Z899" s="162"/>
    </row>
    <row r="900" spans="1:26" x14ac:dyDescent="0.35">
      <c r="A900" s="165"/>
      <c r="B900" s="168"/>
      <c r="C900" s="163"/>
      <c r="D900" s="163"/>
      <c r="E900" s="163"/>
      <c r="F900" s="170"/>
      <c r="G900" s="170"/>
      <c r="H900" s="163"/>
      <c r="I900" s="163"/>
      <c r="J900" s="163"/>
      <c r="K900" s="163"/>
      <c r="L900" s="163"/>
      <c r="M900" s="163"/>
      <c r="N900" s="43" t="s">
        <v>154</v>
      </c>
      <c r="O900" s="59"/>
      <c r="P900" s="59"/>
      <c r="Q900" s="59"/>
      <c r="R900" s="59"/>
      <c r="S900" s="59"/>
      <c r="T900" s="59"/>
      <c r="U900" s="67"/>
      <c r="V900" s="68" t="str">
        <f t="shared" ca="1" si="28"/>
        <v/>
      </c>
      <c r="W900" s="87"/>
      <c r="X900" s="172"/>
      <c r="Y900" s="163"/>
      <c r="Z900" s="163"/>
    </row>
    <row r="901" spans="1:26" x14ac:dyDescent="0.35">
      <c r="A901" s="164"/>
      <c r="B901" s="167" t="str">
        <f t="shared" ref="B901:B963" ca="1" si="29">IF(A901="","",OFFSET(FacColumn,MATCH(A901,RefColumn,0)-1,0,1,1))</f>
        <v/>
      </c>
      <c r="C901" s="162"/>
      <c r="D901" s="162"/>
      <c r="E901" s="162"/>
      <c r="F901" s="169"/>
      <c r="G901" s="169"/>
      <c r="H901" s="162"/>
      <c r="I901" s="162"/>
      <c r="J901" s="162"/>
      <c r="K901" s="162"/>
      <c r="L901" s="162"/>
      <c r="M901" s="162"/>
      <c r="N901" s="43" t="s">
        <v>153</v>
      </c>
      <c r="O901" s="59"/>
      <c r="P901" s="59"/>
      <c r="Q901" s="59"/>
      <c r="R901" s="59"/>
      <c r="S901" s="59"/>
      <c r="T901" s="59"/>
      <c r="U901" s="67"/>
      <c r="V901" s="68" t="str">
        <f t="shared" ca="1" si="28"/>
        <v/>
      </c>
      <c r="W901" s="87"/>
      <c r="X901" s="171"/>
      <c r="Y901" s="162"/>
      <c r="Z901" s="162"/>
    </row>
    <row r="902" spans="1:26" x14ac:dyDescent="0.35">
      <c r="A902" s="165"/>
      <c r="B902" s="168"/>
      <c r="C902" s="163"/>
      <c r="D902" s="163"/>
      <c r="E902" s="163"/>
      <c r="F902" s="170"/>
      <c r="G902" s="170"/>
      <c r="H902" s="163"/>
      <c r="I902" s="163"/>
      <c r="J902" s="163"/>
      <c r="K902" s="163"/>
      <c r="L902" s="163"/>
      <c r="M902" s="163"/>
      <c r="N902" s="43" t="s">
        <v>154</v>
      </c>
      <c r="O902" s="59"/>
      <c r="P902" s="59"/>
      <c r="Q902" s="59"/>
      <c r="R902" s="59"/>
      <c r="S902" s="59"/>
      <c r="T902" s="59"/>
      <c r="U902" s="67"/>
      <c r="V902" s="68" t="str">
        <f t="shared" ca="1" si="28"/>
        <v/>
      </c>
      <c r="W902" s="87"/>
      <c r="X902" s="172"/>
      <c r="Y902" s="163"/>
      <c r="Z902" s="163"/>
    </row>
    <row r="903" spans="1:26" x14ac:dyDescent="0.35">
      <c r="A903" s="164"/>
      <c r="B903" s="167" t="str">
        <f t="shared" ca="1" si="29"/>
        <v/>
      </c>
      <c r="C903" s="162"/>
      <c r="D903" s="162"/>
      <c r="E903" s="162"/>
      <c r="F903" s="169"/>
      <c r="G903" s="169"/>
      <c r="H903" s="162"/>
      <c r="I903" s="162"/>
      <c r="J903" s="162"/>
      <c r="K903" s="162"/>
      <c r="L903" s="162"/>
      <c r="M903" s="162"/>
      <c r="N903" s="43" t="s">
        <v>153</v>
      </c>
      <c r="O903" s="59"/>
      <c r="P903" s="59"/>
      <c r="Q903" s="59"/>
      <c r="R903" s="59"/>
      <c r="S903" s="59"/>
      <c r="T903" s="59"/>
      <c r="U903" s="67"/>
      <c r="V903" s="68" t="str">
        <f t="shared" ca="1" si="28"/>
        <v/>
      </c>
      <c r="W903" s="87"/>
      <c r="X903" s="171"/>
      <c r="Y903" s="162"/>
      <c r="Z903" s="162"/>
    </row>
    <row r="904" spans="1:26" x14ac:dyDescent="0.35">
      <c r="A904" s="165"/>
      <c r="B904" s="168"/>
      <c r="C904" s="163"/>
      <c r="D904" s="163"/>
      <c r="E904" s="163"/>
      <c r="F904" s="170"/>
      <c r="G904" s="170"/>
      <c r="H904" s="163"/>
      <c r="I904" s="163"/>
      <c r="J904" s="163"/>
      <c r="K904" s="163"/>
      <c r="L904" s="163"/>
      <c r="M904" s="163"/>
      <c r="N904" s="43" t="s">
        <v>154</v>
      </c>
      <c r="O904" s="59"/>
      <c r="P904" s="59"/>
      <c r="Q904" s="59"/>
      <c r="R904" s="59"/>
      <c r="S904" s="59"/>
      <c r="T904" s="59"/>
      <c r="U904" s="67"/>
      <c r="V904" s="68" t="str">
        <f t="shared" ca="1" si="28"/>
        <v/>
      </c>
      <c r="W904" s="87"/>
      <c r="X904" s="172"/>
      <c r="Y904" s="163"/>
      <c r="Z904" s="163"/>
    </row>
    <row r="905" spans="1:26" x14ac:dyDescent="0.35">
      <c r="A905" s="164"/>
      <c r="B905" s="167" t="str">
        <f t="shared" ca="1" si="29"/>
        <v/>
      </c>
      <c r="C905" s="162"/>
      <c r="D905" s="162"/>
      <c r="E905" s="162"/>
      <c r="F905" s="169"/>
      <c r="G905" s="169"/>
      <c r="H905" s="162"/>
      <c r="I905" s="162"/>
      <c r="J905" s="162"/>
      <c r="K905" s="162"/>
      <c r="L905" s="162"/>
      <c r="M905" s="162"/>
      <c r="N905" s="43" t="s">
        <v>153</v>
      </c>
      <c r="O905" s="59"/>
      <c r="P905" s="59"/>
      <c r="Q905" s="59"/>
      <c r="R905" s="59"/>
      <c r="S905" s="59"/>
      <c r="T905" s="59"/>
      <c r="U905" s="67"/>
      <c r="V905" s="68" t="str">
        <f t="shared" ca="1" si="28"/>
        <v/>
      </c>
      <c r="W905" s="87"/>
      <c r="X905" s="171"/>
      <c r="Y905" s="162"/>
      <c r="Z905" s="162"/>
    </row>
    <row r="906" spans="1:26" x14ac:dyDescent="0.35">
      <c r="A906" s="165"/>
      <c r="B906" s="168"/>
      <c r="C906" s="163"/>
      <c r="D906" s="163"/>
      <c r="E906" s="163"/>
      <c r="F906" s="170"/>
      <c r="G906" s="170"/>
      <c r="H906" s="163"/>
      <c r="I906" s="163"/>
      <c r="J906" s="163"/>
      <c r="K906" s="163"/>
      <c r="L906" s="163"/>
      <c r="M906" s="163"/>
      <c r="N906" s="43" t="s">
        <v>154</v>
      </c>
      <c r="O906" s="59"/>
      <c r="P906" s="59"/>
      <c r="Q906" s="59"/>
      <c r="R906" s="59"/>
      <c r="S906" s="59"/>
      <c r="T906" s="59"/>
      <c r="U906" s="67"/>
      <c r="V906" s="68" t="str">
        <f t="shared" ca="1" si="28"/>
        <v/>
      </c>
      <c r="W906" s="87"/>
      <c r="X906" s="172"/>
      <c r="Y906" s="163"/>
      <c r="Z906" s="163"/>
    </row>
    <row r="907" spans="1:26" x14ac:dyDescent="0.35">
      <c r="A907" s="164"/>
      <c r="B907" s="167" t="str">
        <f t="shared" ca="1" si="29"/>
        <v/>
      </c>
      <c r="C907" s="162"/>
      <c r="D907" s="162"/>
      <c r="E907" s="162"/>
      <c r="F907" s="169"/>
      <c r="G907" s="169"/>
      <c r="H907" s="162"/>
      <c r="I907" s="162"/>
      <c r="J907" s="162"/>
      <c r="K907" s="162"/>
      <c r="L907" s="162"/>
      <c r="M907" s="162"/>
      <c r="N907" s="43" t="s">
        <v>153</v>
      </c>
      <c r="O907" s="59"/>
      <c r="P907" s="59"/>
      <c r="Q907" s="59"/>
      <c r="R907" s="59"/>
      <c r="S907" s="59"/>
      <c r="T907" s="59"/>
      <c r="U907" s="67"/>
      <c r="V907" s="68" t="str">
        <f t="shared" ca="1" si="28"/>
        <v/>
      </c>
      <c r="W907" s="87"/>
      <c r="X907" s="171"/>
      <c r="Y907" s="162"/>
      <c r="Z907" s="162"/>
    </row>
    <row r="908" spans="1:26" x14ac:dyDescent="0.35">
      <c r="A908" s="165"/>
      <c r="B908" s="168"/>
      <c r="C908" s="163"/>
      <c r="D908" s="163"/>
      <c r="E908" s="163"/>
      <c r="F908" s="170"/>
      <c r="G908" s="170"/>
      <c r="H908" s="163"/>
      <c r="I908" s="163"/>
      <c r="J908" s="163"/>
      <c r="K908" s="163"/>
      <c r="L908" s="163"/>
      <c r="M908" s="163"/>
      <c r="N908" s="43" t="s">
        <v>154</v>
      </c>
      <c r="O908" s="59"/>
      <c r="P908" s="59"/>
      <c r="Q908" s="59"/>
      <c r="R908" s="59"/>
      <c r="S908" s="59"/>
      <c r="T908" s="59"/>
      <c r="U908" s="67"/>
      <c r="V908" s="68" t="str">
        <f t="shared" ca="1" si="28"/>
        <v/>
      </c>
      <c r="W908" s="87"/>
      <c r="X908" s="172"/>
      <c r="Y908" s="163"/>
      <c r="Z908" s="163"/>
    </row>
    <row r="909" spans="1:26" x14ac:dyDescent="0.35">
      <c r="A909" s="164"/>
      <c r="B909" s="167" t="str">
        <f t="shared" ca="1" si="29"/>
        <v/>
      </c>
      <c r="C909" s="162"/>
      <c r="D909" s="162"/>
      <c r="E909" s="162"/>
      <c r="F909" s="169"/>
      <c r="G909" s="169"/>
      <c r="H909" s="162"/>
      <c r="I909" s="162"/>
      <c r="J909" s="162"/>
      <c r="K909" s="162"/>
      <c r="L909" s="162"/>
      <c r="M909" s="162"/>
      <c r="N909" s="43" t="s">
        <v>153</v>
      </c>
      <c r="O909" s="59"/>
      <c r="P909" s="59"/>
      <c r="Q909" s="59"/>
      <c r="R909" s="59"/>
      <c r="S909" s="59"/>
      <c r="T909" s="59"/>
      <c r="U909" s="67"/>
      <c r="V909" s="68" t="str">
        <f t="shared" ca="1" si="28"/>
        <v/>
      </c>
      <c r="W909" s="87"/>
      <c r="X909" s="171"/>
      <c r="Y909" s="162"/>
      <c r="Z909" s="162"/>
    </row>
    <row r="910" spans="1:26" x14ac:dyDescent="0.35">
      <c r="A910" s="165"/>
      <c r="B910" s="168"/>
      <c r="C910" s="163"/>
      <c r="D910" s="163"/>
      <c r="E910" s="163"/>
      <c r="F910" s="170"/>
      <c r="G910" s="170"/>
      <c r="H910" s="163"/>
      <c r="I910" s="163"/>
      <c r="J910" s="163"/>
      <c r="K910" s="163"/>
      <c r="L910" s="163"/>
      <c r="M910" s="163"/>
      <c r="N910" s="43" t="s">
        <v>154</v>
      </c>
      <c r="O910" s="59"/>
      <c r="P910" s="59"/>
      <c r="Q910" s="59"/>
      <c r="R910" s="59"/>
      <c r="S910" s="59"/>
      <c r="T910" s="59"/>
      <c r="U910" s="67"/>
      <c r="V910" s="68" t="str">
        <f t="shared" ca="1" si="28"/>
        <v/>
      </c>
      <c r="W910" s="87"/>
      <c r="X910" s="172"/>
      <c r="Y910" s="163"/>
      <c r="Z910" s="163"/>
    </row>
    <row r="911" spans="1:26" x14ac:dyDescent="0.35">
      <c r="A911" s="164"/>
      <c r="B911" s="167" t="str">
        <f t="shared" ca="1" si="29"/>
        <v/>
      </c>
      <c r="C911" s="162"/>
      <c r="D911" s="162"/>
      <c r="E911" s="162"/>
      <c r="F911" s="169"/>
      <c r="G911" s="169"/>
      <c r="H911" s="162"/>
      <c r="I911" s="162"/>
      <c r="J911" s="162"/>
      <c r="K911" s="162"/>
      <c r="L911" s="162"/>
      <c r="M911" s="162"/>
      <c r="N911" s="43" t="s">
        <v>153</v>
      </c>
      <c r="O911" s="59"/>
      <c r="P911" s="59"/>
      <c r="Q911" s="59"/>
      <c r="R911" s="59"/>
      <c r="S911" s="59"/>
      <c r="T911" s="59"/>
      <c r="U911" s="67"/>
      <c r="V911" s="68" t="str">
        <f t="shared" ca="1" si="28"/>
        <v/>
      </c>
      <c r="W911" s="87"/>
      <c r="X911" s="171"/>
      <c r="Y911" s="162"/>
      <c r="Z911" s="162"/>
    </row>
    <row r="912" spans="1:26" x14ac:dyDescent="0.35">
      <c r="A912" s="165"/>
      <c r="B912" s="168"/>
      <c r="C912" s="163"/>
      <c r="D912" s="163"/>
      <c r="E912" s="163"/>
      <c r="F912" s="170"/>
      <c r="G912" s="170"/>
      <c r="H912" s="163"/>
      <c r="I912" s="163"/>
      <c r="J912" s="163"/>
      <c r="K912" s="163"/>
      <c r="L912" s="163"/>
      <c r="M912" s="163"/>
      <c r="N912" s="43" t="s">
        <v>154</v>
      </c>
      <c r="O912" s="59"/>
      <c r="P912" s="59"/>
      <c r="Q912" s="59"/>
      <c r="R912" s="59"/>
      <c r="S912" s="59"/>
      <c r="T912" s="59"/>
      <c r="U912" s="67"/>
      <c r="V912" s="68" t="str">
        <f t="shared" ca="1" si="28"/>
        <v/>
      </c>
      <c r="W912" s="87"/>
      <c r="X912" s="172"/>
      <c r="Y912" s="163"/>
      <c r="Z912" s="163"/>
    </row>
    <row r="913" spans="1:26" x14ac:dyDescent="0.35">
      <c r="A913" s="164"/>
      <c r="B913" s="167" t="str">
        <f t="shared" ca="1" si="29"/>
        <v/>
      </c>
      <c r="C913" s="162"/>
      <c r="D913" s="162"/>
      <c r="E913" s="162"/>
      <c r="F913" s="169"/>
      <c r="G913" s="169"/>
      <c r="H913" s="162"/>
      <c r="I913" s="162"/>
      <c r="J913" s="162"/>
      <c r="K913" s="162"/>
      <c r="L913" s="162"/>
      <c r="M913" s="162"/>
      <c r="N913" s="43" t="s">
        <v>153</v>
      </c>
      <c r="O913" s="59"/>
      <c r="P913" s="59"/>
      <c r="Q913" s="59"/>
      <c r="R913" s="59"/>
      <c r="S913" s="59"/>
      <c r="T913" s="59"/>
      <c r="U913" s="67"/>
      <c r="V913" s="68" t="str">
        <f t="shared" ca="1" si="28"/>
        <v/>
      </c>
      <c r="W913" s="87"/>
      <c r="X913" s="171"/>
      <c r="Y913" s="162"/>
      <c r="Z913" s="162"/>
    </row>
    <row r="914" spans="1:26" x14ac:dyDescent="0.35">
      <c r="A914" s="165"/>
      <c r="B914" s="168"/>
      <c r="C914" s="163"/>
      <c r="D914" s="163"/>
      <c r="E914" s="163"/>
      <c r="F914" s="170"/>
      <c r="G914" s="170"/>
      <c r="H914" s="163"/>
      <c r="I914" s="163"/>
      <c r="J914" s="163"/>
      <c r="K914" s="163"/>
      <c r="L914" s="163"/>
      <c r="M914" s="163"/>
      <c r="N914" s="43" t="s">
        <v>154</v>
      </c>
      <c r="O914" s="59"/>
      <c r="P914" s="59"/>
      <c r="Q914" s="59"/>
      <c r="R914" s="59"/>
      <c r="S914" s="59"/>
      <c r="T914" s="59"/>
      <c r="U914" s="67"/>
      <c r="V914" s="68" t="str">
        <f t="shared" ca="1" si="28"/>
        <v/>
      </c>
      <c r="W914" s="87"/>
      <c r="X914" s="172"/>
      <c r="Y914" s="163"/>
      <c r="Z914" s="163"/>
    </row>
    <row r="915" spans="1:26" x14ac:dyDescent="0.35">
      <c r="A915" s="164"/>
      <c r="B915" s="167" t="str">
        <f t="shared" ca="1" si="29"/>
        <v/>
      </c>
      <c r="C915" s="162"/>
      <c r="D915" s="162"/>
      <c r="E915" s="162"/>
      <c r="F915" s="169"/>
      <c r="G915" s="169"/>
      <c r="H915" s="162"/>
      <c r="I915" s="162"/>
      <c r="J915" s="162"/>
      <c r="K915" s="162"/>
      <c r="L915" s="162"/>
      <c r="M915" s="162"/>
      <c r="N915" s="43" t="s">
        <v>153</v>
      </c>
      <c r="O915" s="59"/>
      <c r="P915" s="59"/>
      <c r="Q915" s="59"/>
      <c r="R915" s="59"/>
      <c r="S915" s="59"/>
      <c r="T915" s="59"/>
      <c r="U915" s="67"/>
      <c r="V915" s="68" t="str">
        <f t="shared" ca="1" si="28"/>
        <v/>
      </c>
      <c r="W915" s="87"/>
      <c r="X915" s="171"/>
      <c r="Y915" s="162"/>
      <c r="Z915" s="162"/>
    </row>
    <row r="916" spans="1:26" x14ac:dyDescent="0.35">
      <c r="A916" s="165"/>
      <c r="B916" s="168"/>
      <c r="C916" s="163"/>
      <c r="D916" s="163"/>
      <c r="E916" s="163"/>
      <c r="F916" s="170"/>
      <c r="G916" s="170"/>
      <c r="H916" s="163"/>
      <c r="I916" s="163"/>
      <c r="J916" s="163"/>
      <c r="K916" s="163"/>
      <c r="L916" s="163"/>
      <c r="M916" s="163"/>
      <c r="N916" s="43" t="s">
        <v>154</v>
      </c>
      <c r="O916" s="59"/>
      <c r="P916" s="59"/>
      <c r="Q916" s="59"/>
      <c r="R916" s="59"/>
      <c r="S916" s="59"/>
      <c r="T916" s="59"/>
      <c r="U916" s="67"/>
      <c r="V916" s="68" t="str">
        <f t="shared" ca="1" si="28"/>
        <v/>
      </c>
      <c r="W916" s="87"/>
      <c r="X916" s="172"/>
      <c r="Y916" s="163"/>
      <c r="Z916" s="163"/>
    </row>
    <row r="917" spans="1:26" x14ac:dyDescent="0.35">
      <c r="A917" s="164"/>
      <c r="B917" s="167" t="str">
        <f t="shared" ca="1" si="29"/>
        <v/>
      </c>
      <c r="C917" s="162"/>
      <c r="D917" s="162"/>
      <c r="E917" s="162"/>
      <c r="F917" s="169"/>
      <c r="G917" s="169"/>
      <c r="H917" s="162"/>
      <c r="I917" s="162"/>
      <c r="J917" s="162"/>
      <c r="K917" s="162"/>
      <c r="L917" s="162"/>
      <c r="M917" s="162"/>
      <c r="N917" s="43" t="s">
        <v>153</v>
      </c>
      <c r="O917" s="59"/>
      <c r="P917" s="59"/>
      <c r="Q917" s="59"/>
      <c r="R917" s="59"/>
      <c r="S917" s="59"/>
      <c r="T917" s="59"/>
      <c r="U917" s="67"/>
      <c r="V917" s="68" t="str">
        <f t="shared" ca="1" si="28"/>
        <v/>
      </c>
      <c r="W917" s="87"/>
      <c r="X917" s="171"/>
      <c r="Y917" s="162"/>
      <c r="Z917" s="162"/>
    </row>
    <row r="918" spans="1:26" x14ac:dyDescent="0.35">
      <c r="A918" s="165"/>
      <c r="B918" s="168"/>
      <c r="C918" s="163"/>
      <c r="D918" s="163"/>
      <c r="E918" s="163"/>
      <c r="F918" s="170"/>
      <c r="G918" s="170"/>
      <c r="H918" s="163"/>
      <c r="I918" s="163"/>
      <c r="J918" s="163"/>
      <c r="K918" s="163"/>
      <c r="L918" s="163"/>
      <c r="M918" s="163"/>
      <c r="N918" s="43" t="s">
        <v>154</v>
      </c>
      <c r="O918" s="59"/>
      <c r="P918" s="59"/>
      <c r="Q918" s="59"/>
      <c r="R918" s="59"/>
      <c r="S918" s="59"/>
      <c r="T918" s="59"/>
      <c r="U918" s="67"/>
      <c r="V918" s="68" t="str">
        <f t="shared" ca="1" si="28"/>
        <v/>
      </c>
      <c r="W918" s="87"/>
      <c r="X918" s="172"/>
      <c r="Y918" s="163"/>
      <c r="Z918" s="163"/>
    </row>
    <row r="919" spans="1:26" x14ac:dyDescent="0.35">
      <c r="A919" s="164"/>
      <c r="B919" s="167" t="str">
        <f t="shared" ca="1" si="29"/>
        <v/>
      </c>
      <c r="C919" s="162"/>
      <c r="D919" s="162"/>
      <c r="E919" s="162"/>
      <c r="F919" s="169"/>
      <c r="G919" s="169"/>
      <c r="H919" s="162"/>
      <c r="I919" s="162"/>
      <c r="J919" s="162"/>
      <c r="K919" s="162"/>
      <c r="L919" s="162"/>
      <c r="M919" s="162"/>
      <c r="N919" s="43" t="s">
        <v>153</v>
      </c>
      <c r="O919" s="59"/>
      <c r="P919" s="59"/>
      <c r="Q919" s="59"/>
      <c r="R919" s="59"/>
      <c r="S919" s="59"/>
      <c r="T919" s="59"/>
      <c r="U919" s="67"/>
      <c r="V919" s="68" t="str">
        <f t="shared" ca="1" si="28"/>
        <v/>
      </c>
      <c r="W919" s="87"/>
      <c r="X919" s="171"/>
      <c r="Y919" s="162"/>
      <c r="Z919" s="162"/>
    </row>
    <row r="920" spans="1:26" x14ac:dyDescent="0.35">
      <c r="A920" s="165"/>
      <c r="B920" s="168"/>
      <c r="C920" s="163"/>
      <c r="D920" s="163"/>
      <c r="E920" s="163"/>
      <c r="F920" s="170"/>
      <c r="G920" s="170"/>
      <c r="H920" s="163"/>
      <c r="I920" s="163"/>
      <c r="J920" s="163"/>
      <c r="K920" s="163"/>
      <c r="L920" s="163"/>
      <c r="M920" s="163"/>
      <c r="N920" s="43" t="s">
        <v>154</v>
      </c>
      <c r="O920" s="59"/>
      <c r="P920" s="59"/>
      <c r="Q920" s="59"/>
      <c r="R920" s="59"/>
      <c r="S920" s="59"/>
      <c r="T920" s="59"/>
      <c r="U920" s="67"/>
      <c r="V920" s="68" t="str">
        <f t="shared" ca="1" si="28"/>
        <v/>
      </c>
      <c r="W920" s="87"/>
      <c r="X920" s="172"/>
      <c r="Y920" s="163"/>
      <c r="Z920" s="163"/>
    </row>
    <row r="921" spans="1:26" x14ac:dyDescent="0.35">
      <c r="A921" s="164"/>
      <c r="B921" s="167" t="str">
        <f t="shared" ca="1" si="29"/>
        <v/>
      </c>
      <c r="C921" s="162"/>
      <c r="D921" s="162"/>
      <c r="E921" s="162"/>
      <c r="F921" s="169"/>
      <c r="G921" s="169"/>
      <c r="H921" s="162"/>
      <c r="I921" s="162"/>
      <c r="J921" s="162"/>
      <c r="K921" s="162"/>
      <c r="L921" s="162"/>
      <c r="M921" s="162"/>
      <c r="N921" s="43" t="s">
        <v>153</v>
      </c>
      <c r="O921" s="59"/>
      <c r="P921" s="59"/>
      <c r="Q921" s="59"/>
      <c r="R921" s="59"/>
      <c r="S921" s="59"/>
      <c r="T921" s="59"/>
      <c r="U921" s="67"/>
      <c r="V921" s="68" t="str">
        <f t="shared" ca="1" si="28"/>
        <v/>
      </c>
      <c r="W921" s="87"/>
      <c r="X921" s="171"/>
      <c r="Y921" s="162"/>
      <c r="Z921" s="162"/>
    </row>
    <row r="922" spans="1:26" x14ac:dyDescent="0.35">
      <c r="A922" s="165"/>
      <c r="B922" s="168"/>
      <c r="C922" s="163"/>
      <c r="D922" s="163"/>
      <c r="E922" s="163"/>
      <c r="F922" s="170"/>
      <c r="G922" s="170"/>
      <c r="H922" s="163"/>
      <c r="I922" s="163"/>
      <c r="J922" s="163"/>
      <c r="K922" s="163"/>
      <c r="L922" s="163"/>
      <c r="M922" s="163"/>
      <c r="N922" s="43" t="s">
        <v>154</v>
      </c>
      <c r="O922" s="59"/>
      <c r="P922" s="59"/>
      <c r="Q922" s="59"/>
      <c r="R922" s="59"/>
      <c r="S922" s="59"/>
      <c r="T922" s="59"/>
      <c r="U922" s="67"/>
      <c r="V922" s="68" t="str">
        <f t="shared" ca="1" si="28"/>
        <v/>
      </c>
      <c r="W922" s="87"/>
      <c r="X922" s="172"/>
      <c r="Y922" s="163"/>
      <c r="Z922" s="163"/>
    </row>
    <row r="923" spans="1:26" x14ac:dyDescent="0.35">
      <c r="A923" s="164"/>
      <c r="B923" s="167" t="str">
        <f t="shared" ca="1" si="29"/>
        <v/>
      </c>
      <c r="C923" s="162"/>
      <c r="D923" s="162"/>
      <c r="E923" s="162"/>
      <c r="F923" s="169"/>
      <c r="G923" s="169"/>
      <c r="H923" s="162"/>
      <c r="I923" s="162"/>
      <c r="J923" s="162"/>
      <c r="K923" s="162"/>
      <c r="L923" s="162"/>
      <c r="M923" s="162"/>
      <c r="N923" s="43" t="s">
        <v>153</v>
      </c>
      <c r="O923" s="59"/>
      <c r="P923" s="59"/>
      <c r="Q923" s="59"/>
      <c r="R923" s="59"/>
      <c r="S923" s="59"/>
      <c r="T923" s="59"/>
      <c r="U923" s="67"/>
      <c r="V923" s="68" t="str">
        <f t="shared" ca="1" si="28"/>
        <v/>
      </c>
      <c r="W923" s="87"/>
      <c r="X923" s="171"/>
      <c r="Y923" s="162"/>
      <c r="Z923" s="162"/>
    </row>
    <row r="924" spans="1:26" x14ac:dyDescent="0.35">
      <c r="A924" s="165"/>
      <c r="B924" s="168"/>
      <c r="C924" s="163"/>
      <c r="D924" s="163"/>
      <c r="E924" s="163"/>
      <c r="F924" s="170"/>
      <c r="G924" s="170"/>
      <c r="H924" s="163"/>
      <c r="I924" s="163"/>
      <c r="J924" s="163"/>
      <c r="K924" s="163"/>
      <c r="L924" s="163"/>
      <c r="M924" s="163"/>
      <c r="N924" s="43" t="s">
        <v>154</v>
      </c>
      <c r="O924" s="59"/>
      <c r="P924" s="59"/>
      <c r="Q924" s="59"/>
      <c r="R924" s="59"/>
      <c r="S924" s="59"/>
      <c r="T924" s="59"/>
      <c r="U924" s="67"/>
      <c r="V924" s="68" t="str">
        <f t="shared" ca="1" si="28"/>
        <v/>
      </c>
      <c r="W924" s="87"/>
      <c r="X924" s="172"/>
      <c r="Y924" s="163"/>
      <c r="Z924" s="163"/>
    </row>
    <row r="925" spans="1:26" x14ac:dyDescent="0.35">
      <c r="A925" s="164"/>
      <c r="B925" s="167" t="str">
        <f t="shared" ca="1" si="29"/>
        <v/>
      </c>
      <c r="C925" s="162"/>
      <c r="D925" s="162"/>
      <c r="E925" s="162"/>
      <c r="F925" s="169"/>
      <c r="G925" s="169"/>
      <c r="H925" s="162"/>
      <c r="I925" s="162"/>
      <c r="J925" s="162"/>
      <c r="K925" s="162"/>
      <c r="L925" s="162"/>
      <c r="M925" s="162"/>
      <c r="N925" s="43" t="s">
        <v>153</v>
      </c>
      <c r="O925" s="59"/>
      <c r="P925" s="59"/>
      <c r="Q925" s="59"/>
      <c r="R925" s="59"/>
      <c r="S925" s="59"/>
      <c r="T925" s="59"/>
      <c r="U925" s="67"/>
      <c r="V925" s="68" t="str">
        <f t="shared" ca="1" si="28"/>
        <v/>
      </c>
      <c r="W925" s="87"/>
      <c r="X925" s="171"/>
      <c r="Y925" s="162"/>
      <c r="Z925" s="162"/>
    </row>
    <row r="926" spans="1:26" x14ac:dyDescent="0.35">
      <c r="A926" s="165"/>
      <c r="B926" s="168"/>
      <c r="C926" s="163"/>
      <c r="D926" s="163"/>
      <c r="E926" s="163"/>
      <c r="F926" s="170"/>
      <c r="G926" s="170"/>
      <c r="H926" s="163"/>
      <c r="I926" s="163"/>
      <c r="J926" s="163"/>
      <c r="K926" s="163"/>
      <c r="L926" s="163"/>
      <c r="M926" s="163"/>
      <c r="N926" s="43" t="s">
        <v>154</v>
      </c>
      <c r="O926" s="59"/>
      <c r="P926" s="59"/>
      <c r="Q926" s="59"/>
      <c r="R926" s="59"/>
      <c r="S926" s="59"/>
      <c r="T926" s="59"/>
      <c r="U926" s="67"/>
      <c r="V926" s="68" t="str">
        <f t="shared" ca="1" si="28"/>
        <v/>
      </c>
      <c r="W926" s="87"/>
      <c r="X926" s="172"/>
      <c r="Y926" s="163"/>
      <c r="Z926" s="163"/>
    </row>
    <row r="927" spans="1:26" x14ac:dyDescent="0.35">
      <c r="A927" s="164"/>
      <c r="B927" s="167" t="str">
        <f t="shared" ca="1" si="29"/>
        <v/>
      </c>
      <c r="C927" s="162"/>
      <c r="D927" s="162"/>
      <c r="E927" s="162"/>
      <c r="F927" s="169"/>
      <c r="G927" s="169"/>
      <c r="H927" s="162"/>
      <c r="I927" s="162"/>
      <c r="J927" s="162"/>
      <c r="K927" s="162"/>
      <c r="L927" s="162"/>
      <c r="M927" s="162"/>
      <c r="N927" s="43" t="s">
        <v>153</v>
      </c>
      <c r="O927" s="59"/>
      <c r="P927" s="59"/>
      <c r="Q927" s="59"/>
      <c r="R927" s="59"/>
      <c r="S927" s="59"/>
      <c r="T927" s="59"/>
      <c r="U927" s="67"/>
      <c r="V927" s="68" t="str">
        <f t="shared" ca="1" si="28"/>
        <v/>
      </c>
      <c r="W927" s="87"/>
      <c r="X927" s="171"/>
      <c r="Y927" s="162"/>
      <c r="Z927" s="162"/>
    </row>
    <row r="928" spans="1:26" x14ac:dyDescent="0.35">
      <c r="A928" s="165"/>
      <c r="B928" s="168"/>
      <c r="C928" s="163"/>
      <c r="D928" s="163"/>
      <c r="E928" s="163"/>
      <c r="F928" s="170"/>
      <c r="G928" s="170"/>
      <c r="H928" s="163"/>
      <c r="I928" s="163"/>
      <c r="J928" s="163"/>
      <c r="K928" s="163"/>
      <c r="L928" s="163"/>
      <c r="M928" s="163"/>
      <c r="N928" s="43" t="s">
        <v>154</v>
      </c>
      <c r="O928" s="59"/>
      <c r="P928" s="59"/>
      <c r="Q928" s="59"/>
      <c r="R928" s="59"/>
      <c r="S928" s="59"/>
      <c r="T928" s="59"/>
      <c r="U928" s="67"/>
      <c r="V928" s="68" t="str">
        <f t="shared" ca="1" si="28"/>
        <v/>
      </c>
      <c r="W928" s="87"/>
      <c r="X928" s="172"/>
      <c r="Y928" s="163"/>
      <c r="Z928" s="163"/>
    </row>
    <row r="929" spans="1:26" x14ac:dyDescent="0.35">
      <c r="A929" s="164"/>
      <c r="B929" s="167" t="str">
        <f t="shared" ca="1" si="29"/>
        <v/>
      </c>
      <c r="C929" s="162"/>
      <c r="D929" s="162"/>
      <c r="E929" s="162"/>
      <c r="F929" s="169"/>
      <c r="G929" s="169"/>
      <c r="H929" s="162"/>
      <c r="I929" s="162"/>
      <c r="J929" s="162"/>
      <c r="K929" s="162"/>
      <c r="L929" s="162"/>
      <c r="M929" s="162"/>
      <c r="N929" s="43" t="s">
        <v>153</v>
      </c>
      <c r="O929" s="59"/>
      <c r="P929" s="59"/>
      <c r="Q929" s="59"/>
      <c r="R929" s="59"/>
      <c r="S929" s="59"/>
      <c r="T929" s="59"/>
      <c r="U929" s="67"/>
      <c r="V929" s="68" t="str">
        <f t="shared" ca="1" si="28"/>
        <v/>
      </c>
      <c r="W929" s="87"/>
      <c r="X929" s="171"/>
      <c r="Y929" s="162"/>
      <c r="Z929" s="162"/>
    </row>
    <row r="930" spans="1:26" x14ac:dyDescent="0.35">
      <c r="A930" s="165"/>
      <c r="B930" s="168"/>
      <c r="C930" s="163"/>
      <c r="D930" s="163"/>
      <c r="E930" s="163"/>
      <c r="F930" s="170"/>
      <c r="G930" s="170"/>
      <c r="H930" s="163"/>
      <c r="I930" s="163"/>
      <c r="J930" s="163"/>
      <c r="K930" s="163"/>
      <c r="L930" s="163"/>
      <c r="M930" s="163"/>
      <c r="N930" s="43" t="s">
        <v>154</v>
      </c>
      <c r="O930" s="59"/>
      <c r="P930" s="59"/>
      <c r="Q930" s="59"/>
      <c r="R930" s="59"/>
      <c r="S930" s="59"/>
      <c r="T930" s="59"/>
      <c r="U930" s="67"/>
      <c r="V930" s="68" t="str">
        <f t="shared" ca="1" si="28"/>
        <v/>
      </c>
      <c r="W930" s="87"/>
      <c r="X930" s="172"/>
      <c r="Y930" s="163"/>
      <c r="Z930" s="163"/>
    </row>
    <row r="931" spans="1:26" x14ac:dyDescent="0.35">
      <c r="A931" s="164"/>
      <c r="B931" s="167" t="str">
        <f t="shared" ca="1" si="29"/>
        <v/>
      </c>
      <c r="C931" s="162"/>
      <c r="D931" s="162"/>
      <c r="E931" s="162"/>
      <c r="F931" s="169"/>
      <c r="G931" s="169"/>
      <c r="H931" s="162"/>
      <c r="I931" s="162"/>
      <c r="J931" s="162"/>
      <c r="K931" s="162"/>
      <c r="L931" s="162"/>
      <c r="M931" s="162"/>
      <c r="N931" s="43" t="s">
        <v>153</v>
      </c>
      <c r="O931" s="59"/>
      <c r="P931" s="59"/>
      <c r="Q931" s="59"/>
      <c r="R931" s="59"/>
      <c r="S931" s="59"/>
      <c r="T931" s="59"/>
      <c r="U931" s="67"/>
      <c r="V931" s="68" t="str">
        <f t="shared" ca="1" si="28"/>
        <v/>
      </c>
      <c r="W931" s="87"/>
      <c r="X931" s="171"/>
      <c r="Y931" s="162"/>
      <c r="Z931" s="162"/>
    </row>
    <row r="932" spans="1:26" x14ac:dyDescent="0.35">
      <c r="A932" s="165"/>
      <c r="B932" s="168"/>
      <c r="C932" s="163"/>
      <c r="D932" s="163"/>
      <c r="E932" s="163"/>
      <c r="F932" s="170"/>
      <c r="G932" s="170"/>
      <c r="H932" s="163"/>
      <c r="I932" s="163"/>
      <c r="J932" s="163"/>
      <c r="K932" s="163"/>
      <c r="L932" s="163"/>
      <c r="M932" s="163"/>
      <c r="N932" s="43" t="s">
        <v>154</v>
      </c>
      <c r="O932" s="59"/>
      <c r="P932" s="59"/>
      <c r="Q932" s="59"/>
      <c r="R932" s="59"/>
      <c r="S932" s="59"/>
      <c r="T932" s="59"/>
      <c r="U932" s="67"/>
      <c r="V932" s="68" t="str">
        <f t="shared" ca="1" si="28"/>
        <v/>
      </c>
      <c r="W932" s="87"/>
      <c r="X932" s="172"/>
      <c r="Y932" s="163"/>
      <c r="Z932" s="163"/>
    </row>
    <row r="933" spans="1:26" x14ac:dyDescent="0.35">
      <c r="A933" s="164"/>
      <c r="B933" s="167" t="str">
        <f t="shared" ca="1" si="29"/>
        <v/>
      </c>
      <c r="C933" s="162"/>
      <c r="D933" s="162"/>
      <c r="E933" s="162"/>
      <c r="F933" s="169"/>
      <c r="G933" s="169"/>
      <c r="H933" s="162"/>
      <c r="I933" s="162"/>
      <c r="J933" s="162"/>
      <c r="K933" s="162"/>
      <c r="L933" s="162"/>
      <c r="M933" s="162"/>
      <c r="N933" s="43" t="s">
        <v>153</v>
      </c>
      <c r="O933" s="59"/>
      <c r="P933" s="59"/>
      <c r="Q933" s="59"/>
      <c r="R933" s="59"/>
      <c r="S933" s="59"/>
      <c r="T933" s="59"/>
      <c r="U933" s="67"/>
      <c r="V933" s="68" t="str">
        <f t="shared" ca="1" si="28"/>
        <v/>
      </c>
      <c r="W933" s="87"/>
      <c r="X933" s="171"/>
      <c r="Y933" s="162"/>
      <c r="Z933" s="162"/>
    </row>
    <row r="934" spans="1:26" x14ac:dyDescent="0.35">
      <c r="A934" s="165"/>
      <c r="B934" s="168"/>
      <c r="C934" s="163"/>
      <c r="D934" s="163"/>
      <c r="E934" s="163"/>
      <c r="F934" s="170"/>
      <c r="G934" s="170"/>
      <c r="H934" s="163"/>
      <c r="I934" s="163"/>
      <c r="J934" s="163"/>
      <c r="K934" s="163"/>
      <c r="L934" s="163"/>
      <c r="M934" s="163"/>
      <c r="N934" s="43" t="s">
        <v>154</v>
      </c>
      <c r="O934" s="59"/>
      <c r="P934" s="59"/>
      <c r="Q934" s="59"/>
      <c r="R934" s="59"/>
      <c r="S934" s="59"/>
      <c r="T934" s="59"/>
      <c r="U934" s="67"/>
      <c r="V934" s="68" t="str">
        <f t="shared" ca="1" si="28"/>
        <v/>
      </c>
      <c r="W934" s="87"/>
      <c r="X934" s="172"/>
      <c r="Y934" s="163"/>
      <c r="Z934" s="163"/>
    </row>
    <row r="935" spans="1:26" x14ac:dyDescent="0.35">
      <c r="A935" s="164"/>
      <c r="B935" s="167" t="str">
        <f t="shared" ca="1" si="29"/>
        <v/>
      </c>
      <c r="C935" s="162"/>
      <c r="D935" s="162"/>
      <c r="E935" s="162"/>
      <c r="F935" s="169"/>
      <c r="G935" s="169"/>
      <c r="H935" s="162"/>
      <c r="I935" s="162"/>
      <c r="J935" s="162"/>
      <c r="K935" s="162"/>
      <c r="L935" s="162"/>
      <c r="M935" s="162"/>
      <c r="N935" s="43" t="s">
        <v>153</v>
      </c>
      <c r="O935" s="59"/>
      <c r="P935" s="59"/>
      <c r="Q935" s="59"/>
      <c r="R935" s="59"/>
      <c r="S935" s="59"/>
      <c r="T935" s="59"/>
      <c r="U935" s="67"/>
      <c r="V935" s="68" t="str">
        <f t="shared" ca="1" si="28"/>
        <v/>
      </c>
      <c r="W935" s="87"/>
      <c r="X935" s="171"/>
      <c r="Y935" s="162"/>
      <c r="Z935" s="162"/>
    </row>
    <row r="936" spans="1:26" x14ac:dyDescent="0.35">
      <c r="A936" s="165"/>
      <c r="B936" s="168"/>
      <c r="C936" s="163"/>
      <c r="D936" s="163"/>
      <c r="E936" s="163"/>
      <c r="F936" s="170"/>
      <c r="G936" s="170"/>
      <c r="H936" s="163"/>
      <c r="I936" s="163"/>
      <c r="J936" s="163"/>
      <c r="K936" s="163"/>
      <c r="L936" s="163"/>
      <c r="M936" s="163"/>
      <c r="N936" s="43" t="s">
        <v>154</v>
      </c>
      <c r="O936" s="59"/>
      <c r="P936" s="59"/>
      <c r="Q936" s="59"/>
      <c r="R936" s="59"/>
      <c r="S936" s="59"/>
      <c r="T936" s="59"/>
      <c r="U936" s="67"/>
      <c r="V936" s="68" t="str">
        <f t="shared" ca="1" si="28"/>
        <v/>
      </c>
      <c r="W936" s="87"/>
      <c r="X936" s="172"/>
      <c r="Y936" s="163"/>
      <c r="Z936" s="163"/>
    </row>
    <row r="937" spans="1:26" x14ac:dyDescent="0.35">
      <c r="A937" s="164"/>
      <c r="B937" s="167" t="str">
        <f t="shared" ca="1" si="29"/>
        <v/>
      </c>
      <c r="C937" s="162"/>
      <c r="D937" s="162"/>
      <c r="E937" s="162"/>
      <c r="F937" s="169"/>
      <c r="G937" s="169"/>
      <c r="H937" s="162"/>
      <c r="I937" s="162"/>
      <c r="J937" s="162"/>
      <c r="K937" s="162"/>
      <c r="L937" s="162"/>
      <c r="M937" s="162"/>
      <c r="N937" s="43" t="s">
        <v>153</v>
      </c>
      <c r="O937" s="59"/>
      <c r="P937" s="59"/>
      <c r="Q937" s="59"/>
      <c r="R937" s="59"/>
      <c r="S937" s="59"/>
      <c r="T937" s="59"/>
      <c r="U937" s="67"/>
      <c r="V937" s="68" t="str">
        <f t="shared" ca="1" si="28"/>
        <v/>
      </c>
      <c r="W937" s="87"/>
      <c r="X937" s="171"/>
      <c r="Y937" s="162"/>
      <c r="Z937" s="162"/>
    </row>
    <row r="938" spans="1:26" x14ac:dyDescent="0.35">
      <c r="A938" s="165"/>
      <c r="B938" s="168"/>
      <c r="C938" s="163"/>
      <c r="D938" s="163"/>
      <c r="E938" s="163"/>
      <c r="F938" s="170"/>
      <c r="G938" s="170"/>
      <c r="H938" s="163"/>
      <c r="I938" s="163"/>
      <c r="J938" s="163"/>
      <c r="K938" s="163"/>
      <c r="L938" s="163"/>
      <c r="M938" s="163"/>
      <c r="N938" s="43" t="s">
        <v>154</v>
      </c>
      <c r="O938" s="59"/>
      <c r="P938" s="59"/>
      <c r="Q938" s="59"/>
      <c r="R938" s="59"/>
      <c r="S938" s="59"/>
      <c r="T938" s="59"/>
      <c r="U938" s="67"/>
      <c r="V938" s="68" t="str">
        <f t="shared" ca="1" si="28"/>
        <v/>
      </c>
      <c r="W938" s="87"/>
      <c r="X938" s="172"/>
      <c r="Y938" s="163"/>
      <c r="Z938" s="163"/>
    </row>
    <row r="939" spans="1:26" x14ac:dyDescent="0.35">
      <c r="A939" s="164"/>
      <c r="B939" s="167" t="str">
        <f t="shared" ca="1" si="29"/>
        <v/>
      </c>
      <c r="C939" s="162"/>
      <c r="D939" s="162"/>
      <c r="E939" s="162"/>
      <c r="F939" s="169"/>
      <c r="G939" s="169"/>
      <c r="H939" s="162"/>
      <c r="I939" s="162"/>
      <c r="J939" s="162"/>
      <c r="K939" s="162"/>
      <c r="L939" s="162"/>
      <c r="M939" s="162"/>
      <c r="N939" s="43" t="s">
        <v>153</v>
      </c>
      <c r="O939" s="59"/>
      <c r="P939" s="59"/>
      <c r="Q939" s="59"/>
      <c r="R939" s="59"/>
      <c r="S939" s="59"/>
      <c r="T939" s="59"/>
      <c r="U939" s="67"/>
      <c r="V939" s="68" t="str">
        <f t="shared" ca="1" si="28"/>
        <v/>
      </c>
      <c r="W939" s="87"/>
      <c r="X939" s="171"/>
      <c r="Y939" s="162"/>
      <c r="Z939" s="162"/>
    </row>
    <row r="940" spans="1:26" x14ac:dyDescent="0.35">
      <c r="A940" s="165"/>
      <c r="B940" s="168"/>
      <c r="C940" s="163"/>
      <c r="D940" s="163"/>
      <c r="E940" s="163"/>
      <c r="F940" s="170"/>
      <c r="G940" s="170"/>
      <c r="H940" s="163"/>
      <c r="I940" s="163"/>
      <c r="J940" s="163"/>
      <c r="K940" s="163"/>
      <c r="L940" s="163"/>
      <c r="M940" s="163"/>
      <c r="N940" s="43" t="s">
        <v>154</v>
      </c>
      <c r="O940" s="59"/>
      <c r="P940" s="59"/>
      <c r="Q940" s="59"/>
      <c r="R940" s="59"/>
      <c r="S940" s="59"/>
      <c r="T940" s="59"/>
      <c r="U940" s="67"/>
      <c r="V940" s="68" t="str">
        <f t="shared" ca="1" si="28"/>
        <v/>
      </c>
      <c r="W940" s="87"/>
      <c r="X940" s="172"/>
      <c r="Y940" s="163"/>
      <c r="Z940" s="163"/>
    </row>
    <row r="941" spans="1:26" x14ac:dyDescent="0.35">
      <c r="A941" s="164"/>
      <c r="B941" s="167" t="str">
        <f t="shared" ca="1" si="29"/>
        <v/>
      </c>
      <c r="C941" s="162"/>
      <c r="D941" s="162"/>
      <c r="E941" s="162"/>
      <c r="F941" s="169"/>
      <c r="G941" s="169"/>
      <c r="H941" s="162"/>
      <c r="I941" s="162"/>
      <c r="J941" s="162"/>
      <c r="K941" s="162"/>
      <c r="L941" s="162"/>
      <c r="M941" s="162"/>
      <c r="N941" s="43" t="s">
        <v>153</v>
      </c>
      <c r="O941" s="59"/>
      <c r="P941" s="59"/>
      <c r="Q941" s="59"/>
      <c r="R941" s="59"/>
      <c r="S941" s="59"/>
      <c r="T941" s="59"/>
      <c r="U941" s="67"/>
      <c r="V941" s="68" t="str">
        <f t="shared" ca="1" si="28"/>
        <v/>
      </c>
      <c r="W941" s="87"/>
      <c r="X941" s="171"/>
      <c r="Y941" s="162"/>
      <c r="Z941" s="162"/>
    </row>
    <row r="942" spans="1:26" x14ac:dyDescent="0.35">
      <c r="A942" s="165"/>
      <c r="B942" s="168"/>
      <c r="C942" s="163"/>
      <c r="D942" s="163"/>
      <c r="E942" s="163"/>
      <c r="F942" s="170"/>
      <c r="G942" s="170"/>
      <c r="H942" s="163"/>
      <c r="I942" s="163"/>
      <c r="J942" s="163"/>
      <c r="K942" s="163"/>
      <c r="L942" s="163"/>
      <c r="M942" s="163"/>
      <c r="N942" s="43" t="s">
        <v>154</v>
      </c>
      <c r="O942" s="59"/>
      <c r="P942" s="59"/>
      <c r="Q942" s="59"/>
      <c r="R942" s="59"/>
      <c r="S942" s="59"/>
      <c r="T942" s="59"/>
      <c r="U942" s="67"/>
      <c r="V942" s="68" t="str">
        <f t="shared" ca="1" si="28"/>
        <v/>
      </c>
      <c r="W942" s="87"/>
      <c r="X942" s="172"/>
      <c r="Y942" s="163"/>
      <c r="Z942" s="163"/>
    </row>
    <row r="943" spans="1:26" x14ac:dyDescent="0.35">
      <c r="A943" s="164"/>
      <c r="B943" s="167" t="str">
        <f t="shared" ca="1" si="29"/>
        <v/>
      </c>
      <c r="C943" s="162"/>
      <c r="D943" s="162"/>
      <c r="E943" s="162"/>
      <c r="F943" s="169"/>
      <c r="G943" s="169"/>
      <c r="H943" s="162"/>
      <c r="I943" s="162"/>
      <c r="J943" s="162"/>
      <c r="K943" s="162"/>
      <c r="L943" s="162"/>
      <c r="M943" s="162"/>
      <c r="N943" s="43" t="s">
        <v>153</v>
      </c>
      <c r="O943" s="59"/>
      <c r="P943" s="59"/>
      <c r="Q943" s="59"/>
      <c r="R943" s="59"/>
      <c r="S943" s="59"/>
      <c r="T943" s="59"/>
      <c r="U943" s="67"/>
      <c r="V943" s="68" t="str">
        <f t="shared" ca="1" si="28"/>
        <v/>
      </c>
      <c r="W943" s="87"/>
      <c r="X943" s="171"/>
      <c r="Y943" s="162"/>
      <c r="Z943" s="162"/>
    </row>
    <row r="944" spans="1:26" x14ac:dyDescent="0.35">
      <c r="A944" s="165"/>
      <c r="B944" s="168"/>
      <c r="C944" s="163"/>
      <c r="D944" s="163"/>
      <c r="E944" s="163"/>
      <c r="F944" s="170"/>
      <c r="G944" s="170"/>
      <c r="H944" s="163"/>
      <c r="I944" s="163"/>
      <c r="J944" s="163"/>
      <c r="K944" s="163"/>
      <c r="L944" s="163"/>
      <c r="M944" s="163"/>
      <c r="N944" s="43" t="s">
        <v>154</v>
      </c>
      <c r="O944" s="59"/>
      <c r="P944" s="59"/>
      <c r="Q944" s="59"/>
      <c r="R944" s="59"/>
      <c r="S944" s="59"/>
      <c r="T944" s="59"/>
      <c r="U944" s="67"/>
      <c r="V944" s="68" t="str">
        <f t="shared" ca="1" si="28"/>
        <v/>
      </c>
      <c r="W944" s="87"/>
      <c r="X944" s="172"/>
      <c r="Y944" s="163"/>
      <c r="Z944" s="163"/>
    </row>
    <row r="945" spans="1:26" x14ac:dyDescent="0.35">
      <c r="A945" s="164"/>
      <c r="B945" s="167" t="str">
        <f t="shared" ca="1" si="29"/>
        <v/>
      </c>
      <c r="C945" s="162"/>
      <c r="D945" s="162"/>
      <c r="E945" s="162"/>
      <c r="F945" s="169"/>
      <c r="G945" s="169"/>
      <c r="H945" s="162"/>
      <c r="I945" s="162"/>
      <c r="J945" s="162"/>
      <c r="K945" s="162"/>
      <c r="L945" s="162"/>
      <c r="M945" s="162"/>
      <c r="N945" s="43" t="s">
        <v>153</v>
      </c>
      <c r="O945" s="59"/>
      <c r="P945" s="59"/>
      <c r="Q945" s="59"/>
      <c r="R945" s="59"/>
      <c r="S945" s="59"/>
      <c r="T945" s="59"/>
      <c r="U945" s="67"/>
      <c r="V945" s="68" t="str">
        <f t="shared" ca="1" si="28"/>
        <v/>
      </c>
      <c r="W945" s="87"/>
      <c r="X945" s="171"/>
      <c r="Y945" s="162"/>
      <c r="Z945" s="162"/>
    </row>
    <row r="946" spans="1:26" x14ac:dyDescent="0.35">
      <c r="A946" s="165"/>
      <c r="B946" s="168"/>
      <c r="C946" s="163"/>
      <c r="D946" s="163"/>
      <c r="E946" s="163"/>
      <c r="F946" s="170"/>
      <c r="G946" s="170"/>
      <c r="H946" s="163"/>
      <c r="I946" s="163"/>
      <c r="J946" s="163"/>
      <c r="K946" s="163"/>
      <c r="L946" s="163"/>
      <c r="M946" s="163"/>
      <c r="N946" s="43" t="s">
        <v>154</v>
      </c>
      <c r="O946" s="59"/>
      <c r="P946" s="59"/>
      <c r="Q946" s="59"/>
      <c r="R946" s="59"/>
      <c r="S946" s="59"/>
      <c r="T946" s="59"/>
      <c r="U946" s="67"/>
      <c r="V946" s="68" t="str">
        <f t="shared" ca="1" si="28"/>
        <v/>
      </c>
      <c r="W946" s="87"/>
      <c r="X946" s="172"/>
      <c r="Y946" s="163"/>
      <c r="Z946" s="163"/>
    </row>
    <row r="947" spans="1:26" x14ac:dyDescent="0.35">
      <c r="A947" s="164"/>
      <c r="B947" s="167" t="str">
        <f t="shared" ca="1" si="29"/>
        <v/>
      </c>
      <c r="C947" s="162"/>
      <c r="D947" s="162"/>
      <c r="E947" s="162"/>
      <c r="F947" s="169"/>
      <c r="G947" s="169"/>
      <c r="H947" s="162"/>
      <c r="I947" s="162"/>
      <c r="J947" s="162"/>
      <c r="K947" s="162"/>
      <c r="L947" s="162"/>
      <c r="M947" s="162"/>
      <c r="N947" s="43" t="s">
        <v>153</v>
      </c>
      <c r="O947" s="59"/>
      <c r="P947" s="59"/>
      <c r="Q947" s="59"/>
      <c r="R947" s="59"/>
      <c r="S947" s="59"/>
      <c r="T947" s="59"/>
      <c r="U947" s="67"/>
      <c r="V947" s="68" t="str">
        <f t="shared" ca="1" si="28"/>
        <v/>
      </c>
      <c r="W947" s="87"/>
      <c r="X947" s="171"/>
      <c r="Y947" s="162"/>
      <c r="Z947" s="162"/>
    </row>
    <row r="948" spans="1:26" x14ac:dyDescent="0.35">
      <c r="A948" s="165"/>
      <c r="B948" s="168"/>
      <c r="C948" s="163"/>
      <c r="D948" s="163"/>
      <c r="E948" s="163"/>
      <c r="F948" s="170"/>
      <c r="G948" s="170"/>
      <c r="H948" s="163"/>
      <c r="I948" s="163"/>
      <c r="J948" s="163"/>
      <c r="K948" s="163"/>
      <c r="L948" s="163"/>
      <c r="M948" s="163"/>
      <c r="N948" s="43" t="s">
        <v>154</v>
      </c>
      <c r="O948" s="59"/>
      <c r="P948" s="59"/>
      <c r="Q948" s="59"/>
      <c r="R948" s="59"/>
      <c r="S948" s="59"/>
      <c r="T948" s="59"/>
      <c r="U948" s="67"/>
      <c r="V948" s="68" t="str">
        <f t="shared" ca="1" si="28"/>
        <v/>
      </c>
      <c r="W948" s="87"/>
      <c r="X948" s="172"/>
      <c r="Y948" s="163"/>
      <c r="Z948" s="163"/>
    </row>
    <row r="949" spans="1:26" x14ac:dyDescent="0.35">
      <c r="A949" s="164"/>
      <c r="B949" s="167" t="str">
        <f t="shared" ca="1" si="29"/>
        <v/>
      </c>
      <c r="C949" s="162"/>
      <c r="D949" s="162"/>
      <c r="E949" s="162"/>
      <c r="F949" s="169"/>
      <c r="G949" s="169"/>
      <c r="H949" s="162"/>
      <c r="I949" s="162"/>
      <c r="J949" s="162"/>
      <c r="K949" s="162"/>
      <c r="L949" s="162"/>
      <c r="M949" s="162"/>
      <c r="N949" s="43" t="s">
        <v>153</v>
      </c>
      <c r="O949" s="59"/>
      <c r="P949" s="59"/>
      <c r="Q949" s="59"/>
      <c r="R949" s="59"/>
      <c r="S949" s="59"/>
      <c r="T949" s="59"/>
      <c r="U949" s="67"/>
      <c r="V949" s="68" t="str">
        <f t="shared" ca="1" si="28"/>
        <v/>
      </c>
      <c r="W949" s="87"/>
      <c r="X949" s="171"/>
      <c r="Y949" s="162"/>
      <c r="Z949" s="162"/>
    </row>
    <row r="950" spans="1:26" x14ac:dyDescent="0.35">
      <c r="A950" s="165"/>
      <c r="B950" s="168"/>
      <c r="C950" s="163"/>
      <c r="D950" s="163"/>
      <c r="E950" s="163"/>
      <c r="F950" s="170"/>
      <c r="G950" s="170"/>
      <c r="H950" s="163"/>
      <c r="I950" s="163"/>
      <c r="J950" s="163"/>
      <c r="K950" s="163"/>
      <c r="L950" s="163"/>
      <c r="M950" s="163"/>
      <c r="N950" s="43" t="s">
        <v>154</v>
      </c>
      <c r="O950" s="59"/>
      <c r="P950" s="59"/>
      <c r="Q950" s="59"/>
      <c r="R950" s="59"/>
      <c r="S950" s="59"/>
      <c r="T950" s="59"/>
      <c r="U950" s="67"/>
      <c r="V950" s="68" t="str">
        <f t="shared" ca="1" si="28"/>
        <v/>
      </c>
      <c r="W950" s="87"/>
      <c r="X950" s="172"/>
      <c r="Y950" s="163"/>
      <c r="Z950" s="163"/>
    </row>
    <row r="951" spans="1:26" x14ac:dyDescent="0.35">
      <c r="A951" s="164"/>
      <c r="B951" s="167" t="str">
        <f t="shared" ca="1" si="29"/>
        <v/>
      </c>
      <c r="C951" s="162"/>
      <c r="D951" s="162"/>
      <c r="E951" s="162"/>
      <c r="F951" s="169"/>
      <c r="G951" s="169"/>
      <c r="H951" s="162"/>
      <c r="I951" s="162"/>
      <c r="J951" s="162"/>
      <c r="K951" s="162"/>
      <c r="L951" s="162"/>
      <c r="M951" s="162"/>
      <c r="N951" s="43" t="s">
        <v>153</v>
      </c>
      <c r="O951" s="59"/>
      <c r="P951" s="59"/>
      <c r="Q951" s="59"/>
      <c r="R951" s="59"/>
      <c r="S951" s="59"/>
      <c r="T951" s="59"/>
      <c r="U951" s="67"/>
      <c r="V951" s="68" t="str">
        <f t="shared" ca="1" si="28"/>
        <v/>
      </c>
      <c r="W951" s="87"/>
      <c r="X951" s="171"/>
      <c r="Y951" s="162"/>
      <c r="Z951" s="162"/>
    </row>
    <row r="952" spans="1:26" x14ac:dyDescent="0.35">
      <c r="A952" s="165"/>
      <c r="B952" s="168"/>
      <c r="C952" s="163"/>
      <c r="D952" s="163"/>
      <c r="E952" s="163"/>
      <c r="F952" s="170"/>
      <c r="G952" s="170"/>
      <c r="H952" s="163"/>
      <c r="I952" s="163"/>
      <c r="J952" s="163"/>
      <c r="K952" s="163"/>
      <c r="L952" s="163"/>
      <c r="M952" s="163"/>
      <c r="N952" s="43" t="s">
        <v>154</v>
      </c>
      <c r="O952" s="59"/>
      <c r="P952" s="59"/>
      <c r="Q952" s="59"/>
      <c r="R952" s="59"/>
      <c r="S952" s="59"/>
      <c r="T952" s="59"/>
      <c r="U952" s="67"/>
      <c r="V952" s="68" t="str">
        <f t="shared" ca="1" si="28"/>
        <v/>
      </c>
      <c r="W952" s="87"/>
      <c r="X952" s="172"/>
      <c r="Y952" s="163"/>
      <c r="Z952" s="163"/>
    </row>
    <row r="953" spans="1:26" x14ac:dyDescent="0.35">
      <c r="A953" s="164"/>
      <c r="B953" s="167" t="str">
        <f t="shared" ca="1" si="29"/>
        <v/>
      </c>
      <c r="C953" s="162"/>
      <c r="D953" s="162"/>
      <c r="E953" s="162"/>
      <c r="F953" s="169"/>
      <c r="G953" s="169"/>
      <c r="H953" s="162"/>
      <c r="I953" s="162"/>
      <c r="J953" s="162"/>
      <c r="K953" s="162"/>
      <c r="L953" s="162"/>
      <c r="M953" s="162"/>
      <c r="N953" s="43" t="s">
        <v>153</v>
      </c>
      <c r="O953" s="59"/>
      <c r="P953" s="59"/>
      <c r="Q953" s="59"/>
      <c r="R953" s="59"/>
      <c r="S953" s="59"/>
      <c r="T953" s="59"/>
      <c r="U953" s="67"/>
      <c r="V953" s="68" t="str">
        <f t="shared" ca="1" si="28"/>
        <v/>
      </c>
      <c r="W953" s="87"/>
      <c r="X953" s="171"/>
      <c r="Y953" s="162"/>
      <c r="Z953" s="162"/>
    </row>
    <row r="954" spans="1:26" x14ac:dyDescent="0.35">
      <c r="A954" s="165"/>
      <c r="B954" s="168"/>
      <c r="C954" s="163"/>
      <c r="D954" s="163"/>
      <c r="E954" s="163"/>
      <c r="F954" s="170"/>
      <c r="G954" s="170"/>
      <c r="H954" s="163"/>
      <c r="I954" s="163"/>
      <c r="J954" s="163"/>
      <c r="K954" s="163"/>
      <c r="L954" s="163"/>
      <c r="M954" s="163"/>
      <c r="N954" s="43" t="s">
        <v>154</v>
      </c>
      <c r="O954" s="59"/>
      <c r="P954" s="59"/>
      <c r="Q954" s="59"/>
      <c r="R954" s="59"/>
      <c r="S954" s="59"/>
      <c r="T954" s="59"/>
      <c r="U954" s="67"/>
      <c r="V954" s="68" t="str">
        <f t="shared" ca="1" si="28"/>
        <v/>
      </c>
      <c r="W954" s="87"/>
      <c r="X954" s="172"/>
      <c r="Y954" s="163"/>
      <c r="Z954" s="163"/>
    </row>
    <row r="955" spans="1:26" x14ac:dyDescent="0.35">
      <c r="A955" s="164"/>
      <c r="B955" s="167" t="str">
        <f t="shared" ca="1" si="29"/>
        <v/>
      </c>
      <c r="C955" s="162"/>
      <c r="D955" s="162"/>
      <c r="E955" s="162"/>
      <c r="F955" s="169"/>
      <c r="G955" s="169"/>
      <c r="H955" s="162"/>
      <c r="I955" s="162"/>
      <c r="J955" s="162"/>
      <c r="K955" s="162"/>
      <c r="L955" s="162"/>
      <c r="M955" s="162"/>
      <c r="N955" s="43" t="s">
        <v>153</v>
      </c>
      <c r="O955" s="59"/>
      <c r="P955" s="59"/>
      <c r="Q955" s="59"/>
      <c r="R955" s="59"/>
      <c r="S955" s="59"/>
      <c r="T955" s="59"/>
      <c r="U955" s="67"/>
      <c r="V955" s="68" t="str">
        <f t="shared" ca="1" si="28"/>
        <v/>
      </c>
      <c r="W955" s="87"/>
      <c r="X955" s="171"/>
      <c r="Y955" s="162"/>
      <c r="Z955" s="162"/>
    </row>
    <row r="956" spans="1:26" x14ac:dyDescent="0.35">
      <c r="A956" s="165"/>
      <c r="B956" s="168"/>
      <c r="C956" s="163"/>
      <c r="D956" s="163"/>
      <c r="E956" s="163"/>
      <c r="F956" s="170"/>
      <c r="G956" s="170"/>
      <c r="H956" s="163"/>
      <c r="I956" s="163"/>
      <c r="J956" s="163"/>
      <c r="K956" s="163"/>
      <c r="L956" s="163"/>
      <c r="M956" s="163"/>
      <c r="N956" s="43" t="s">
        <v>154</v>
      </c>
      <c r="O956" s="59"/>
      <c r="P956" s="59"/>
      <c r="Q956" s="59"/>
      <c r="R956" s="59"/>
      <c r="S956" s="59"/>
      <c r="T956" s="59"/>
      <c r="U956" s="67"/>
      <c r="V956" s="68" t="str">
        <f t="shared" ca="1" si="28"/>
        <v/>
      </c>
      <c r="W956" s="87"/>
      <c r="X956" s="172"/>
      <c r="Y956" s="163"/>
      <c r="Z956" s="163"/>
    </row>
    <row r="957" spans="1:26" x14ac:dyDescent="0.35">
      <c r="A957" s="164"/>
      <c r="B957" s="167" t="str">
        <f t="shared" ca="1" si="29"/>
        <v/>
      </c>
      <c r="C957" s="162"/>
      <c r="D957" s="162"/>
      <c r="E957" s="162"/>
      <c r="F957" s="169"/>
      <c r="G957" s="169"/>
      <c r="H957" s="162"/>
      <c r="I957" s="162"/>
      <c r="J957" s="162"/>
      <c r="K957" s="162"/>
      <c r="L957" s="162"/>
      <c r="M957" s="162"/>
      <c r="N957" s="43" t="s">
        <v>153</v>
      </c>
      <c r="O957" s="59"/>
      <c r="P957" s="59"/>
      <c r="Q957" s="59"/>
      <c r="R957" s="59"/>
      <c r="S957" s="59"/>
      <c r="T957" s="59"/>
      <c r="U957" s="67"/>
      <c r="V957" s="68" t="str">
        <f t="shared" ca="1" si="28"/>
        <v/>
      </c>
      <c r="W957" s="87"/>
      <c r="X957" s="171"/>
      <c r="Y957" s="162"/>
      <c r="Z957" s="162"/>
    </row>
    <row r="958" spans="1:26" x14ac:dyDescent="0.35">
      <c r="A958" s="165"/>
      <c r="B958" s="168"/>
      <c r="C958" s="163"/>
      <c r="D958" s="163"/>
      <c r="E958" s="163"/>
      <c r="F958" s="170"/>
      <c r="G958" s="170"/>
      <c r="H958" s="163"/>
      <c r="I958" s="163"/>
      <c r="J958" s="163"/>
      <c r="K958" s="163"/>
      <c r="L958" s="163"/>
      <c r="M958" s="163"/>
      <c r="N958" s="43" t="s">
        <v>154</v>
      </c>
      <c r="O958" s="59"/>
      <c r="P958" s="59"/>
      <c r="Q958" s="59"/>
      <c r="R958" s="59"/>
      <c r="S958" s="59"/>
      <c r="T958" s="59"/>
      <c r="U958" s="67"/>
      <c r="V958" s="68" t="str">
        <f t="shared" ca="1" si="28"/>
        <v/>
      </c>
      <c r="W958" s="87"/>
      <c r="X958" s="172"/>
      <c r="Y958" s="163"/>
      <c r="Z958" s="163"/>
    </row>
    <row r="959" spans="1:26" x14ac:dyDescent="0.35">
      <c r="A959" s="164"/>
      <c r="B959" s="167" t="str">
        <f t="shared" ca="1" si="29"/>
        <v/>
      </c>
      <c r="C959" s="162"/>
      <c r="D959" s="162"/>
      <c r="E959" s="162"/>
      <c r="F959" s="169"/>
      <c r="G959" s="169"/>
      <c r="H959" s="162"/>
      <c r="I959" s="162"/>
      <c r="J959" s="162"/>
      <c r="K959" s="162"/>
      <c r="L959" s="162"/>
      <c r="M959" s="162"/>
      <c r="N959" s="43" t="s">
        <v>153</v>
      </c>
      <c r="O959" s="59"/>
      <c r="P959" s="59"/>
      <c r="Q959" s="59"/>
      <c r="R959" s="59"/>
      <c r="S959" s="59"/>
      <c r="T959" s="59"/>
      <c r="U959" s="67"/>
      <c r="V959" s="68" t="str">
        <f t="shared" ca="1" si="28"/>
        <v/>
      </c>
      <c r="W959" s="87"/>
      <c r="X959" s="171"/>
      <c r="Y959" s="162"/>
      <c r="Z959" s="162"/>
    </row>
    <row r="960" spans="1:26" x14ac:dyDescent="0.35">
      <c r="A960" s="165"/>
      <c r="B960" s="168"/>
      <c r="C960" s="163"/>
      <c r="D960" s="163"/>
      <c r="E960" s="163"/>
      <c r="F960" s="170"/>
      <c r="G960" s="170"/>
      <c r="H960" s="163"/>
      <c r="I960" s="163"/>
      <c r="J960" s="163"/>
      <c r="K960" s="163"/>
      <c r="L960" s="163"/>
      <c r="M960" s="163"/>
      <c r="N960" s="43" t="s">
        <v>154</v>
      </c>
      <c r="O960" s="59"/>
      <c r="P960" s="59"/>
      <c r="Q960" s="59"/>
      <c r="R960" s="59"/>
      <c r="S960" s="59"/>
      <c r="T960" s="59"/>
      <c r="U960" s="67"/>
      <c r="V960" s="68" t="str">
        <f t="shared" ca="1" si="28"/>
        <v/>
      </c>
      <c r="W960" s="87"/>
      <c r="X960" s="172"/>
      <c r="Y960" s="163"/>
      <c r="Z960" s="163"/>
    </row>
    <row r="961" spans="1:26" x14ac:dyDescent="0.35">
      <c r="A961" s="164"/>
      <c r="B961" s="167" t="str">
        <f t="shared" ca="1" si="29"/>
        <v/>
      </c>
      <c r="C961" s="162"/>
      <c r="D961" s="162"/>
      <c r="E961" s="162"/>
      <c r="F961" s="169"/>
      <c r="G961" s="169"/>
      <c r="H961" s="162"/>
      <c r="I961" s="162"/>
      <c r="J961" s="162"/>
      <c r="K961" s="162"/>
      <c r="L961" s="162"/>
      <c r="M961" s="162"/>
      <c r="N961" s="43" t="s">
        <v>153</v>
      </c>
      <c r="O961" s="59"/>
      <c r="P961" s="59"/>
      <c r="Q961" s="59"/>
      <c r="R961" s="59"/>
      <c r="S961" s="59"/>
      <c r="T961" s="59"/>
      <c r="U961" s="67"/>
      <c r="V961" s="68" t="str">
        <f t="shared" ca="1" si="28"/>
        <v/>
      </c>
      <c r="W961" s="87"/>
      <c r="X961" s="171"/>
      <c r="Y961" s="162"/>
      <c r="Z961" s="162"/>
    </row>
    <row r="962" spans="1:26" x14ac:dyDescent="0.35">
      <c r="A962" s="165"/>
      <c r="B962" s="168"/>
      <c r="C962" s="163"/>
      <c r="D962" s="163"/>
      <c r="E962" s="163"/>
      <c r="F962" s="170"/>
      <c r="G962" s="170"/>
      <c r="H962" s="163"/>
      <c r="I962" s="163"/>
      <c r="J962" s="163"/>
      <c r="K962" s="163"/>
      <c r="L962" s="163"/>
      <c r="M962" s="163"/>
      <c r="N962" s="43" t="s">
        <v>154</v>
      </c>
      <c r="O962" s="59"/>
      <c r="P962" s="59"/>
      <c r="Q962" s="59"/>
      <c r="R962" s="59"/>
      <c r="S962" s="59"/>
      <c r="T962" s="59"/>
      <c r="U962" s="67"/>
      <c r="V962" s="68" t="str">
        <f t="shared" ca="1" si="28"/>
        <v/>
      </c>
      <c r="W962" s="87"/>
      <c r="X962" s="172"/>
      <c r="Y962" s="163"/>
      <c r="Z962" s="163"/>
    </row>
    <row r="963" spans="1:26" x14ac:dyDescent="0.35">
      <c r="A963" s="164"/>
      <c r="B963" s="167" t="str">
        <f t="shared" ca="1" si="29"/>
        <v/>
      </c>
      <c r="C963" s="162"/>
      <c r="D963" s="162"/>
      <c r="E963" s="162"/>
      <c r="F963" s="169"/>
      <c r="G963" s="169"/>
      <c r="H963" s="162"/>
      <c r="I963" s="162"/>
      <c r="J963" s="162"/>
      <c r="K963" s="162"/>
      <c r="L963" s="162"/>
      <c r="M963" s="162"/>
      <c r="N963" s="43" t="s">
        <v>153</v>
      </c>
      <c r="O963" s="59"/>
      <c r="P963" s="59"/>
      <c r="Q963" s="59"/>
      <c r="R963" s="59"/>
      <c r="S963" s="59"/>
      <c r="T963" s="59"/>
      <c r="U963" s="67"/>
      <c r="V963" s="68" t="str">
        <f t="shared" ref="V963:V1002" ca="1" si="30">IF(U963="","",OFFSET(TFacColumn,MATCH(U963,TRefColumn,0)-1,0,1,1))</f>
        <v/>
      </c>
      <c r="W963" s="87"/>
      <c r="X963" s="171"/>
      <c r="Y963" s="162"/>
      <c r="Z963" s="162"/>
    </row>
    <row r="964" spans="1:26" x14ac:dyDescent="0.35">
      <c r="A964" s="165"/>
      <c r="B964" s="168"/>
      <c r="C964" s="163"/>
      <c r="D964" s="163"/>
      <c r="E964" s="163"/>
      <c r="F964" s="170"/>
      <c r="G964" s="170"/>
      <c r="H964" s="163"/>
      <c r="I964" s="163"/>
      <c r="J964" s="163"/>
      <c r="K964" s="163"/>
      <c r="L964" s="163"/>
      <c r="M964" s="163"/>
      <c r="N964" s="43" t="s">
        <v>154</v>
      </c>
      <c r="O964" s="59"/>
      <c r="P964" s="59"/>
      <c r="Q964" s="59"/>
      <c r="R964" s="59"/>
      <c r="S964" s="59"/>
      <c r="T964" s="59"/>
      <c r="U964" s="67"/>
      <c r="V964" s="68" t="str">
        <f t="shared" ca="1" si="30"/>
        <v/>
      </c>
      <c r="W964" s="87"/>
      <c r="X964" s="172"/>
      <c r="Y964" s="163"/>
      <c r="Z964" s="163"/>
    </row>
    <row r="965" spans="1:26" x14ac:dyDescent="0.35">
      <c r="A965" s="164"/>
      <c r="B965" s="167" t="str">
        <f t="shared" ref="B965:B1001" ca="1" si="31">IF(A965="","",OFFSET(FacColumn,MATCH(A965,RefColumn,0)-1,0,1,1))</f>
        <v/>
      </c>
      <c r="C965" s="162"/>
      <c r="D965" s="162"/>
      <c r="E965" s="162"/>
      <c r="F965" s="169"/>
      <c r="G965" s="169"/>
      <c r="H965" s="162"/>
      <c r="I965" s="162"/>
      <c r="J965" s="162"/>
      <c r="K965" s="162"/>
      <c r="L965" s="162"/>
      <c r="M965" s="162"/>
      <c r="N965" s="43" t="s">
        <v>153</v>
      </c>
      <c r="O965" s="59"/>
      <c r="P965" s="59"/>
      <c r="Q965" s="59"/>
      <c r="R965" s="59"/>
      <c r="S965" s="59"/>
      <c r="T965" s="59"/>
      <c r="U965" s="67"/>
      <c r="V965" s="68" t="str">
        <f t="shared" ca="1" si="30"/>
        <v/>
      </c>
      <c r="W965" s="87"/>
      <c r="X965" s="171"/>
      <c r="Y965" s="162"/>
      <c r="Z965" s="162"/>
    </row>
    <row r="966" spans="1:26" x14ac:dyDescent="0.35">
      <c r="A966" s="165"/>
      <c r="B966" s="168"/>
      <c r="C966" s="163"/>
      <c r="D966" s="163"/>
      <c r="E966" s="163"/>
      <c r="F966" s="170"/>
      <c r="G966" s="170"/>
      <c r="H966" s="163"/>
      <c r="I966" s="163"/>
      <c r="J966" s="163"/>
      <c r="K966" s="163"/>
      <c r="L966" s="163"/>
      <c r="M966" s="163"/>
      <c r="N966" s="43" t="s">
        <v>154</v>
      </c>
      <c r="O966" s="59"/>
      <c r="P966" s="59"/>
      <c r="Q966" s="59"/>
      <c r="R966" s="59"/>
      <c r="S966" s="59"/>
      <c r="T966" s="59"/>
      <c r="U966" s="67"/>
      <c r="V966" s="68" t="str">
        <f t="shared" ca="1" si="30"/>
        <v/>
      </c>
      <c r="W966" s="87"/>
      <c r="X966" s="172"/>
      <c r="Y966" s="163"/>
      <c r="Z966" s="163"/>
    </row>
    <row r="967" spans="1:26" x14ac:dyDescent="0.35">
      <c r="A967" s="164"/>
      <c r="B967" s="167" t="str">
        <f t="shared" ca="1" si="31"/>
        <v/>
      </c>
      <c r="C967" s="162"/>
      <c r="D967" s="162"/>
      <c r="E967" s="162"/>
      <c r="F967" s="169"/>
      <c r="G967" s="169"/>
      <c r="H967" s="162"/>
      <c r="I967" s="162"/>
      <c r="J967" s="162"/>
      <c r="K967" s="162"/>
      <c r="L967" s="162"/>
      <c r="M967" s="162"/>
      <c r="N967" s="43" t="s">
        <v>153</v>
      </c>
      <c r="O967" s="59"/>
      <c r="P967" s="59"/>
      <c r="Q967" s="59"/>
      <c r="R967" s="59"/>
      <c r="S967" s="59"/>
      <c r="T967" s="59"/>
      <c r="U967" s="67"/>
      <c r="V967" s="68" t="str">
        <f t="shared" ca="1" si="30"/>
        <v/>
      </c>
      <c r="W967" s="87"/>
      <c r="X967" s="171"/>
      <c r="Y967" s="162"/>
      <c r="Z967" s="162"/>
    </row>
    <row r="968" spans="1:26" x14ac:dyDescent="0.35">
      <c r="A968" s="165"/>
      <c r="B968" s="168"/>
      <c r="C968" s="163"/>
      <c r="D968" s="163"/>
      <c r="E968" s="163"/>
      <c r="F968" s="170"/>
      <c r="G968" s="170"/>
      <c r="H968" s="163"/>
      <c r="I968" s="163"/>
      <c r="J968" s="163"/>
      <c r="K968" s="163"/>
      <c r="L968" s="163"/>
      <c r="M968" s="163"/>
      <c r="N968" s="43" t="s">
        <v>154</v>
      </c>
      <c r="O968" s="59"/>
      <c r="P968" s="59"/>
      <c r="Q968" s="59"/>
      <c r="R968" s="59"/>
      <c r="S968" s="59"/>
      <c r="T968" s="59"/>
      <c r="U968" s="67"/>
      <c r="V968" s="68" t="str">
        <f t="shared" ca="1" si="30"/>
        <v/>
      </c>
      <c r="W968" s="87"/>
      <c r="X968" s="172"/>
      <c r="Y968" s="163"/>
      <c r="Z968" s="163"/>
    </row>
    <row r="969" spans="1:26" x14ac:dyDescent="0.35">
      <c r="A969" s="164"/>
      <c r="B969" s="167" t="str">
        <f t="shared" ca="1" si="31"/>
        <v/>
      </c>
      <c r="C969" s="162"/>
      <c r="D969" s="162"/>
      <c r="E969" s="162"/>
      <c r="F969" s="169"/>
      <c r="G969" s="169"/>
      <c r="H969" s="162"/>
      <c r="I969" s="162"/>
      <c r="J969" s="162"/>
      <c r="K969" s="162"/>
      <c r="L969" s="162"/>
      <c r="M969" s="162"/>
      <c r="N969" s="43" t="s">
        <v>153</v>
      </c>
      <c r="O969" s="59"/>
      <c r="P969" s="59"/>
      <c r="Q969" s="59"/>
      <c r="R969" s="59"/>
      <c r="S969" s="59"/>
      <c r="T969" s="59"/>
      <c r="U969" s="67"/>
      <c r="V969" s="68" t="str">
        <f t="shared" ca="1" si="30"/>
        <v/>
      </c>
      <c r="W969" s="87"/>
      <c r="X969" s="171"/>
      <c r="Y969" s="162"/>
      <c r="Z969" s="162"/>
    </row>
    <row r="970" spans="1:26" x14ac:dyDescent="0.35">
      <c r="A970" s="165"/>
      <c r="B970" s="168"/>
      <c r="C970" s="163"/>
      <c r="D970" s="163"/>
      <c r="E970" s="163"/>
      <c r="F970" s="170"/>
      <c r="G970" s="170"/>
      <c r="H970" s="163"/>
      <c r="I970" s="163"/>
      <c r="J970" s="163"/>
      <c r="K970" s="163"/>
      <c r="L970" s="163"/>
      <c r="M970" s="163"/>
      <c r="N970" s="43" t="s">
        <v>154</v>
      </c>
      <c r="O970" s="59"/>
      <c r="P970" s="59"/>
      <c r="Q970" s="59"/>
      <c r="R970" s="59"/>
      <c r="S970" s="59"/>
      <c r="T970" s="59"/>
      <c r="U970" s="67"/>
      <c r="V970" s="68" t="str">
        <f t="shared" ca="1" si="30"/>
        <v/>
      </c>
      <c r="W970" s="87"/>
      <c r="X970" s="172"/>
      <c r="Y970" s="163"/>
      <c r="Z970" s="163"/>
    </row>
    <row r="971" spans="1:26" x14ac:dyDescent="0.35">
      <c r="A971" s="164"/>
      <c r="B971" s="167" t="str">
        <f t="shared" ca="1" si="31"/>
        <v/>
      </c>
      <c r="C971" s="162"/>
      <c r="D971" s="162"/>
      <c r="E971" s="162"/>
      <c r="F971" s="169"/>
      <c r="G971" s="169"/>
      <c r="H971" s="162"/>
      <c r="I971" s="162"/>
      <c r="J971" s="162"/>
      <c r="K971" s="162"/>
      <c r="L971" s="162"/>
      <c r="M971" s="162"/>
      <c r="N971" s="43" t="s">
        <v>153</v>
      </c>
      <c r="O971" s="59"/>
      <c r="P971" s="59"/>
      <c r="Q971" s="59"/>
      <c r="R971" s="59"/>
      <c r="S971" s="59"/>
      <c r="T971" s="59"/>
      <c r="U971" s="67"/>
      <c r="V971" s="68" t="str">
        <f t="shared" ca="1" si="30"/>
        <v/>
      </c>
      <c r="W971" s="87"/>
      <c r="X971" s="171"/>
      <c r="Y971" s="162"/>
      <c r="Z971" s="162"/>
    </row>
    <row r="972" spans="1:26" x14ac:dyDescent="0.35">
      <c r="A972" s="165"/>
      <c r="B972" s="168"/>
      <c r="C972" s="163"/>
      <c r="D972" s="163"/>
      <c r="E972" s="163"/>
      <c r="F972" s="170"/>
      <c r="G972" s="170"/>
      <c r="H972" s="163"/>
      <c r="I972" s="163"/>
      <c r="J972" s="163"/>
      <c r="K972" s="163"/>
      <c r="L972" s="163"/>
      <c r="M972" s="163"/>
      <c r="N972" s="43" t="s">
        <v>154</v>
      </c>
      <c r="O972" s="59"/>
      <c r="P972" s="59"/>
      <c r="Q972" s="59"/>
      <c r="R972" s="59"/>
      <c r="S972" s="59"/>
      <c r="T972" s="59"/>
      <c r="U972" s="67"/>
      <c r="V972" s="68" t="str">
        <f t="shared" ca="1" si="30"/>
        <v/>
      </c>
      <c r="W972" s="87"/>
      <c r="X972" s="172"/>
      <c r="Y972" s="163"/>
      <c r="Z972" s="163"/>
    </row>
    <row r="973" spans="1:26" x14ac:dyDescent="0.35">
      <c r="A973" s="164"/>
      <c r="B973" s="167" t="str">
        <f t="shared" ca="1" si="31"/>
        <v/>
      </c>
      <c r="C973" s="162"/>
      <c r="D973" s="162"/>
      <c r="E973" s="162"/>
      <c r="F973" s="169"/>
      <c r="G973" s="169"/>
      <c r="H973" s="162"/>
      <c r="I973" s="162"/>
      <c r="J973" s="162"/>
      <c r="K973" s="162"/>
      <c r="L973" s="162"/>
      <c r="M973" s="162"/>
      <c r="N973" s="43" t="s">
        <v>153</v>
      </c>
      <c r="O973" s="59"/>
      <c r="P973" s="59"/>
      <c r="Q973" s="59"/>
      <c r="R973" s="59"/>
      <c r="S973" s="59"/>
      <c r="T973" s="59"/>
      <c r="U973" s="67"/>
      <c r="V973" s="68" t="str">
        <f t="shared" ca="1" si="30"/>
        <v/>
      </c>
      <c r="W973" s="87"/>
      <c r="X973" s="171"/>
      <c r="Y973" s="162"/>
      <c r="Z973" s="162"/>
    </row>
    <row r="974" spans="1:26" x14ac:dyDescent="0.35">
      <c r="A974" s="165"/>
      <c r="B974" s="168"/>
      <c r="C974" s="163"/>
      <c r="D974" s="163"/>
      <c r="E974" s="163"/>
      <c r="F974" s="170"/>
      <c r="G974" s="170"/>
      <c r="H974" s="163"/>
      <c r="I974" s="163"/>
      <c r="J974" s="163"/>
      <c r="K974" s="163"/>
      <c r="L974" s="163"/>
      <c r="M974" s="163"/>
      <c r="N974" s="43" t="s">
        <v>154</v>
      </c>
      <c r="O974" s="59"/>
      <c r="P974" s="59"/>
      <c r="Q974" s="59"/>
      <c r="R974" s="59"/>
      <c r="S974" s="59"/>
      <c r="T974" s="59"/>
      <c r="U974" s="67"/>
      <c r="V974" s="68" t="str">
        <f t="shared" ca="1" si="30"/>
        <v/>
      </c>
      <c r="W974" s="87"/>
      <c r="X974" s="172"/>
      <c r="Y974" s="163"/>
      <c r="Z974" s="163"/>
    </row>
    <row r="975" spans="1:26" x14ac:dyDescent="0.35">
      <c r="A975" s="164"/>
      <c r="B975" s="167" t="str">
        <f t="shared" ca="1" si="31"/>
        <v/>
      </c>
      <c r="C975" s="162"/>
      <c r="D975" s="162"/>
      <c r="E975" s="162"/>
      <c r="F975" s="169"/>
      <c r="G975" s="169"/>
      <c r="H975" s="162"/>
      <c r="I975" s="162"/>
      <c r="J975" s="162"/>
      <c r="K975" s="162"/>
      <c r="L975" s="162"/>
      <c r="M975" s="162"/>
      <c r="N975" s="43" t="s">
        <v>153</v>
      </c>
      <c r="O975" s="59"/>
      <c r="P975" s="59"/>
      <c r="Q975" s="59"/>
      <c r="R975" s="59"/>
      <c r="S975" s="59"/>
      <c r="T975" s="59"/>
      <c r="U975" s="67"/>
      <c r="V975" s="68" t="str">
        <f t="shared" ca="1" si="30"/>
        <v/>
      </c>
      <c r="W975" s="87"/>
      <c r="X975" s="171"/>
      <c r="Y975" s="162"/>
      <c r="Z975" s="162"/>
    </row>
    <row r="976" spans="1:26" x14ac:dyDescent="0.35">
      <c r="A976" s="165"/>
      <c r="B976" s="168"/>
      <c r="C976" s="163"/>
      <c r="D976" s="163"/>
      <c r="E976" s="163"/>
      <c r="F976" s="170"/>
      <c r="G976" s="170"/>
      <c r="H976" s="163"/>
      <c r="I976" s="163"/>
      <c r="J976" s="163"/>
      <c r="K976" s="163"/>
      <c r="L976" s="163"/>
      <c r="M976" s="163"/>
      <c r="N976" s="43" t="s">
        <v>154</v>
      </c>
      <c r="O976" s="59"/>
      <c r="P976" s="59"/>
      <c r="Q976" s="59"/>
      <c r="R976" s="59"/>
      <c r="S976" s="59"/>
      <c r="T976" s="59"/>
      <c r="U976" s="67"/>
      <c r="V976" s="68" t="str">
        <f t="shared" ca="1" si="30"/>
        <v/>
      </c>
      <c r="W976" s="87"/>
      <c r="X976" s="172"/>
      <c r="Y976" s="163"/>
      <c r="Z976" s="163"/>
    </row>
    <row r="977" spans="1:26" x14ac:dyDescent="0.35">
      <c r="A977" s="164"/>
      <c r="B977" s="167" t="str">
        <f t="shared" ca="1" si="31"/>
        <v/>
      </c>
      <c r="C977" s="162"/>
      <c r="D977" s="162"/>
      <c r="E977" s="162"/>
      <c r="F977" s="169"/>
      <c r="G977" s="169"/>
      <c r="H977" s="162"/>
      <c r="I977" s="162"/>
      <c r="J977" s="162"/>
      <c r="K977" s="162"/>
      <c r="L977" s="162"/>
      <c r="M977" s="162"/>
      <c r="N977" s="43" t="s">
        <v>153</v>
      </c>
      <c r="O977" s="59"/>
      <c r="P977" s="59"/>
      <c r="Q977" s="59"/>
      <c r="R977" s="59"/>
      <c r="S977" s="59"/>
      <c r="T977" s="59"/>
      <c r="U977" s="67"/>
      <c r="V977" s="68" t="str">
        <f t="shared" ca="1" si="30"/>
        <v/>
      </c>
      <c r="W977" s="87"/>
      <c r="X977" s="171"/>
      <c r="Y977" s="162"/>
      <c r="Z977" s="162"/>
    </row>
    <row r="978" spans="1:26" x14ac:dyDescent="0.35">
      <c r="A978" s="165"/>
      <c r="B978" s="168"/>
      <c r="C978" s="163"/>
      <c r="D978" s="163"/>
      <c r="E978" s="163"/>
      <c r="F978" s="170"/>
      <c r="G978" s="170"/>
      <c r="H978" s="163"/>
      <c r="I978" s="163"/>
      <c r="J978" s="163"/>
      <c r="K978" s="163"/>
      <c r="L978" s="163"/>
      <c r="M978" s="163"/>
      <c r="N978" s="43" t="s">
        <v>154</v>
      </c>
      <c r="O978" s="59"/>
      <c r="P978" s="59"/>
      <c r="Q978" s="59"/>
      <c r="R978" s="59"/>
      <c r="S978" s="59"/>
      <c r="T978" s="59"/>
      <c r="U978" s="67"/>
      <c r="V978" s="68" t="str">
        <f t="shared" ca="1" si="30"/>
        <v/>
      </c>
      <c r="W978" s="87"/>
      <c r="X978" s="172"/>
      <c r="Y978" s="163"/>
      <c r="Z978" s="163"/>
    </row>
    <row r="979" spans="1:26" x14ac:dyDescent="0.35">
      <c r="A979" s="164"/>
      <c r="B979" s="167" t="str">
        <f t="shared" ca="1" si="31"/>
        <v/>
      </c>
      <c r="C979" s="162"/>
      <c r="D979" s="162"/>
      <c r="E979" s="162"/>
      <c r="F979" s="169"/>
      <c r="G979" s="169"/>
      <c r="H979" s="162"/>
      <c r="I979" s="162"/>
      <c r="J979" s="162"/>
      <c r="K979" s="162"/>
      <c r="L979" s="162"/>
      <c r="M979" s="162"/>
      <c r="N979" s="43" t="s">
        <v>153</v>
      </c>
      <c r="O979" s="59"/>
      <c r="P979" s="59"/>
      <c r="Q979" s="59"/>
      <c r="R979" s="59"/>
      <c r="S979" s="59"/>
      <c r="T979" s="59"/>
      <c r="U979" s="67"/>
      <c r="V979" s="68" t="str">
        <f t="shared" ca="1" si="30"/>
        <v/>
      </c>
      <c r="W979" s="87"/>
      <c r="X979" s="171"/>
      <c r="Y979" s="162"/>
      <c r="Z979" s="162"/>
    </row>
    <row r="980" spans="1:26" x14ac:dyDescent="0.35">
      <c r="A980" s="165"/>
      <c r="B980" s="168"/>
      <c r="C980" s="163"/>
      <c r="D980" s="163"/>
      <c r="E980" s="163"/>
      <c r="F980" s="170"/>
      <c r="G980" s="170"/>
      <c r="H980" s="163"/>
      <c r="I980" s="163"/>
      <c r="J980" s="163"/>
      <c r="K980" s="163"/>
      <c r="L980" s="163"/>
      <c r="M980" s="163"/>
      <c r="N980" s="43" t="s">
        <v>154</v>
      </c>
      <c r="O980" s="59"/>
      <c r="P980" s="59"/>
      <c r="Q980" s="59"/>
      <c r="R980" s="59"/>
      <c r="S980" s="59"/>
      <c r="T980" s="59"/>
      <c r="U980" s="67"/>
      <c r="V980" s="68" t="str">
        <f t="shared" ca="1" si="30"/>
        <v/>
      </c>
      <c r="W980" s="87"/>
      <c r="X980" s="172"/>
      <c r="Y980" s="163"/>
      <c r="Z980" s="163"/>
    </row>
    <row r="981" spans="1:26" x14ac:dyDescent="0.35">
      <c r="A981" s="164"/>
      <c r="B981" s="167" t="str">
        <f t="shared" ca="1" si="31"/>
        <v/>
      </c>
      <c r="C981" s="162"/>
      <c r="D981" s="162"/>
      <c r="E981" s="162"/>
      <c r="F981" s="169"/>
      <c r="G981" s="169"/>
      <c r="H981" s="162"/>
      <c r="I981" s="162"/>
      <c r="J981" s="162"/>
      <c r="K981" s="162"/>
      <c r="L981" s="162"/>
      <c r="M981" s="162"/>
      <c r="N981" s="43" t="s">
        <v>153</v>
      </c>
      <c r="O981" s="59"/>
      <c r="P981" s="59"/>
      <c r="Q981" s="59"/>
      <c r="R981" s="59"/>
      <c r="S981" s="59"/>
      <c r="T981" s="59"/>
      <c r="U981" s="67"/>
      <c r="V981" s="68" t="str">
        <f t="shared" ca="1" si="30"/>
        <v/>
      </c>
      <c r="W981" s="87"/>
      <c r="X981" s="171"/>
      <c r="Y981" s="162"/>
      <c r="Z981" s="162"/>
    </row>
    <row r="982" spans="1:26" x14ac:dyDescent="0.35">
      <c r="A982" s="165"/>
      <c r="B982" s="168"/>
      <c r="C982" s="163"/>
      <c r="D982" s="163"/>
      <c r="E982" s="163"/>
      <c r="F982" s="170"/>
      <c r="G982" s="170"/>
      <c r="H982" s="163"/>
      <c r="I982" s="163"/>
      <c r="J982" s="163"/>
      <c r="K982" s="163"/>
      <c r="L982" s="163"/>
      <c r="M982" s="163"/>
      <c r="N982" s="43" t="s">
        <v>154</v>
      </c>
      <c r="O982" s="59"/>
      <c r="P982" s="59"/>
      <c r="Q982" s="59"/>
      <c r="R982" s="59"/>
      <c r="S982" s="59"/>
      <c r="T982" s="59"/>
      <c r="U982" s="67"/>
      <c r="V982" s="68" t="str">
        <f t="shared" ca="1" si="30"/>
        <v/>
      </c>
      <c r="W982" s="87"/>
      <c r="X982" s="172"/>
      <c r="Y982" s="163"/>
      <c r="Z982" s="163"/>
    </row>
    <row r="983" spans="1:26" x14ac:dyDescent="0.35">
      <c r="A983" s="164"/>
      <c r="B983" s="167" t="str">
        <f t="shared" ca="1" si="31"/>
        <v/>
      </c>
      <c r="C983" s="162"/>
      <c r="D983" s="162"/>
      <c r="E983" s="162"/>
      <c r="F983" s="169"/>
      <c r="G983" s="169"/>
      <c r="H983" s="162"/>
      <c r="I983" s="162"/>
      <c r="J983" s="162"/>
      <c r="K983" s="162"/>
      <c r="L983" s="162"/>
      <c r="M983" s="162"/>
      <c r="N983" s="43" t="s">
        <v>153</v>
      </c>
      <c r="O983" s="59"/>
      <c r="P983" s="59"/>
      <c r="Q983" s="59"/>
      <c r="R983" s="59"/>
      <c r="S983" s="59"/>
      <c r="T983" s="59"/>
      <c r="U983" s="67"/>
      <c r="V983" s="68" t="str">
        <f t="shared" ca="1" si="30"/>
        <v/>
      </c>
      <c r="W983" s="87"/>
      <c r="X983" s="171"/>
      <c r="Y983" s="162"/>
      <c r="Z983" s="162"/>
    </row>
    <row r="984" spans="1:26" x14ac:dyDescent="0.35">
      <c r="A984" s="165"/>
      <c r="B984" s="168"/>
      <c r="C984" s="163"/>
      <c r="D984" s="163"/>
      <c r="E984" s="163"/>
      <c r="F984" s="170"/>
      <c r="G984" s="170"/>
      <c r="H984" s="163"/>
      <c r="I984" s="163"/>
      <c r="J984" s="163"/>
      <c r="K984" s="163"/>
      <c r="L984" s="163"/>
      <c r="M984" s="163"/>
      <c r="N984" s="43" t="s">
        <v>154</v>
      </c>
      <c r="O984" s="59"/>
      <c r="P984" s="59"/>
      <c r="Q984" s="59"/>
      <c r="R984" s="59"/>
      <c r="S984" s="59"/>
      <c r="T984" s="59"/>
      <c r="U984" s="67"/>
      <c r="V984" s="68" t="str">
        <f t="shared" ca="1" si="30"/>
        <v/>
      </c>
      <c r="W984" s="87"/>
      <c r="X984" s="172"/>
      <c r="Y984" s="163"/>
      <c r="Z984" s="163"/>
    </row>
    <row r="985" spans="1:26" x14ac:dyDescent="0.35">
      <c r="A985" s="164"/>
      <c r="B985" s="167" t="str">
        <f t="shared" ca="1" si="31"/>
        <v/>
      </c>
      <c r="C985" s="162"/>
      <c r="D985" s="162"/>
      <c r="E985" s="162"/>
      <c r="F985" s="169"/>
      <c r="G985" s="169"/>
      <c r="H985" s="162"/>
      <c r="I985" s="162"/>
      <c r="J985" s="162"/>
      <c r="K985" s="162"/>
      <c r="L985" s="162"/>
      <c r="M985" s="162"/>
      <c r="N985" s="43" t="s">
        <v>153</v>
      </c>
      <c r="O985" s="59"/>
      <c r="P985" s="59"/>
      <c r="Q985" s="59"/>
      <c r="R985" s="59"/>
      <c r="S985" s="59"/>
      <c r="T985" s="59"/>
      <c r="U985" s="67"/>
      <c r="V985" s="68" t="str">
        <f t="shared" ca="1" si="30"/>
        <v/>
      </c>
      <c r="W985" s="87"/>
      <c r="X985" s="171"/>
      <c r="Y985" s="162"/>
      <c r="Z985" s="162"/>
    </row>
    <row r="986" spans="1:26" x14ac:dyDescent="0.35">
      <c r="A986" s="165"/>
      <c r="B986" s="168"/>
      <c r="C986" s="163"/>
      <c r="D986" s="163"/>
      <c r="E986" s="163"/>
      <c r="F986" s="170"/>
      <c r="G986" s="170"/>
      <c r="H986" s="163"/>
      <c r="I986" s="163"/>
      <c r="J986" s="163"/>
      <c r="K986" s="163"/>
      <c r="L986" s="163"/>
      <c r="M986" s="163"/>
      <c r="N986" s="43" t="s">
        <v>154</v>
      </c>
      <c r="O986" s="59"/>
      <c r="P986" s="59"/>
      <c r="Q986" s="59"/>
      <c r="R986" s="59"/>
      <c r="S986" s="59"/>
      <c r="T986" s="59"/>
      <c r="U986" s="67"/>
      <c r="V986" s="68" t="str">
        <f t="shared" ca="1" si="30"/>
        <v/>
      </c>
      <c r="W986" s="87"/>
      <c r="X986" s="172"/>
      <c r="Y986" s="163"/>
      <c r="Z986" s="163"/>
    </row>
    <row r="987" spans="1:26" x14ac:dyDescent="0.35">
      <c r="A987" s="164"/>
      <c r="B987" s="167" t="str">
        <f t="shared" ca="1" si="31"/>
        <v/>
      </c>
      <c r="C987" s="162"/>
      <c r="D987" s="162"/>
      <c r="E987" s="162"/>
      <c r="F987" s="169"/>
      <c r="G987" s="169"/>
      <c r="H987" s="162"/>
      <c r="I987" s="162"/>
      <c r="J987" s="162"/>
      <c r="K987" s="162"/>
      <c r="L987" s="162"/>
      <c r="M987" s="162"/>
      <c r="N987" s="43" t="s">
        <v>153</v>
      </c>
      <c r="O987" s="59"/>
      <c r="P987" s="59"/>
      <c r="Q987" s="59"/>
      <c r="R987" s="59"/>
      <c r="S987" s="59"/>
      <c r="T987" s="59"/>
      <c r="U987" s="67"/>
      <c r="V987" s="68" t="str">
        <f t="shared" ca="1" si="30"/>
        <v/>
      </c>
      <c r="W987" s="87"/>
      <c r="X987" s="171"/>
      <c r="Y987" s="162"/>
      <c r="Z987" s="162"/>
    </row>
    <row r="988" spans="1:26" x14ac:dyDescent="0.35">
      <c r="A988" s="165"/>
      <c r="B988" s="168"/>
      <c r="C988" s="163"/>
      <c r="D988" s="163"/>
      <c r="E988" s="163"/>
      <c r="F988" s="170"/>
      <c r="G988" s="170"/>
      <c r="H988" s="163"/>
      <c r="I988" s="163"/>
      <c r="J988" s="163"/>
      <c r="K988" s="163"/>
      <c r="L988" s="163"/>
      <c r="M988" s="163"/>
      <c r="N988" s="43" t="s">
        <v>154</v>
      </c>
      <c r="O988" s="59"/>
      <c r="P988" s="59"/>
      <c r="Q988" s="59"/>
      <c r="R988" s="59"/>
      <c r="S988" s="59"/>
      <c r="T988" s="59"/>
      <c r="U988" s="67"/>
      <c r="V988" s="68" t="str">
        <f t="shared" ca="1" si="30"/>
        <v/>
      </c>
      <c r="W988" s="87"/>
      <c r="X988" s="172"/>
      <c r="Y988" s="163"/>
      <c r="Z988" s="163"/>
    </row>
    <row r="989" spans="1:26" x14ac:dyDescent="0.35">
      <c r="A989" s="164"/>
      <c r="B989" s="167" t="str">
        <f t="shared" ca="1" si="31"/>
        <v/>
      </c>
      <c r="C989" s="162"/>
      <c r="D989" s="162"/>
      <c r="E989" s="162"/>
      <c r="F989" s="169"/>
      <c r="G989" s="169"/>
      <c r="H989" s="162"/>
      <c r="I989" s="162"/>
      <c r="J989" s="162"/>
      <c r="K989" s="162"/>
      <c r="L989" s="162"/>
      <c r="M989" s="162"/>
      <c r="N989" s="43" t="s">
        <v>153</v>
      </c>
      <c r="O989" s="59"/>
      <c r="P989" s="59"/>
      <c r="Q989" s="59"/>
      <c r="R989" s="59"/>
      <c r="S989" s="59"/>
      <c r="T989" s="59"/>
      <c r="U989" s="67"/>
      <c r="V989" s="68" t="str">
        <f t="shared" ca="1" si="30"/>
        <v/>
      </c>
      <c r="W989" s="87"/>
      <c r="X989" s="171"/>
      <c r="Y989" s="162"/>
      <c r="Z989" s="162"/>
    </row>
    <row r="990" spans="1:26" x14ac:dyDescent="0.35">
      <c r="A990" s="165"/>
      <c r="B990" s="168"/>
      <c r="C990" s="163"/>
      <c r="D990" s="163"/>
      <c r="E990" s="163"/>
      <c r="F990" s="170"/>
      <c r="G990" s="170"/>
      <c r="H990" s="163"/>
      <c r="I990" s="163"/>
      <c r="J990" s="163"/>
      <c r="K990" s="163"/>
      <c r="L990" s="163"/>
      <c r="M990" s="163"/>
      <c r="N990" s="43" t="s">
        <v>154</v>
      </c>
      <c r="O990" s="59"/>
      <c r="P990" s="59"/>
      <c r="Q990" s="59"/>
      <c r="R990" s="59"/>
      <c r="S990" s="59"/>
      <c r="T990" s="59"/>
      <c r="U990" s="67"/>
      <c r="V990" s="68" t="str">
        <f t="shared" ca="1" si="30"/>
        <v/>
      </c>
      <c r="W990" s="87"/>
      <c r="X990" s="172"/>
      <c r="Y990" s="163"/>
      <c r="Z990" s="163"/>
    </row>
    <row r="991" spans="1:26" x14ac:dyDescent="0.35">
      <c r="A991" s="164"/>
      <c r="B991" s="167" t="str">
        <f t="shared" ca="1" si="31"/>
        <v/>
      </c>
      <c r="C991" s="162"/>
      <c r="D991" s="162"/>
      <c r="E991" s="162"/>
      <c r="F991" s="169"/>
      <c r="G991" s="169"/>
      <c r="H991" s="162"/>
      <c r="I991" s="162"/>
      <c r="J991" s="162"/>
      <c r="K991" s="162"/>
      <c r="L991" s="162"/>
      <c r="M991" s="162"/>
      <c r="N991" s="43" t="s">
        <v>153</v>
      </c>
      <c r="O991" s="59"/>
      <c r="P991" s="59"/>
      <c r="Q991" s="59"/>
      <c r="R991" s="59"/>
      <c r="S991" s="59"/>
      <c r="T991" s="59"/>
      <c r="U991" s="67"/>
      <c r="V991" s="68" t="str">
        <f t="shared" ca="1" si="30"/>
        <v/>
      </c>
      <c r="W991" s="87"/>
      <c r="X991" s="171"/>
      <c r="Y991" s="162"/>
      <c r="Z991" s="162"/>
    </row>
    <row r="992" spans="1:26" x14ac:dyDescent="0.35">
      <c r="A992" s="165"/>
      <c r="B992" s="168"/>
      <c r="C992" s="163"/>
      <c r="D992" s="163"/>
      <c r="E992" s="163"/>
      <c r="F992" s="170"/>
      <c r="G992" s="170"/>
      <c r="H992" s="163"/>
      <c r="I992" s="163"/>
      <c r="J992" s="163"/>
      <c r="K992" s="163"/>
      <c r="L992" s="163"/>
      <c r="M992" s="163"/>
      <c r="N992" s="43" t="s">
        <v>154</v>
      </c>
      <c r="O992" s="59"/>
      <c r="P992" s="59"/>
      <c r="Q992" s="59"/>
      <c r="R992" s="59"/>
      <c r="S992" s="59"/>
      <c r="T992" s="59"/>
      <c r="U992" s="67"/>
      <c r="V992" s="68" t="str">
        <f t="shared" ca="1" si="30"/>
        <v/>
      </c>
      <c r="W992" s="87"/>
      <c r="X992" s="172"/>
      <c r="Y992" s="163"/>
      <c r="Z992" s="163"/>
    </row>
    <row r="993" spans="1:26" x14ac:dyDescent="0.35">
      <c r="A993" s="164"/>
      <c r="B993" s="167" t="str">
        <f t="shared" ca="1" si="31"/>
        <v/>
      </c>
      <c r="C993" s="162"/>
      <c r="D993" s="162"/>
      <c r="E993" s="162"/>
      <c r="F993" s="169"/>
      <c r="G993" s="169"/>
      <c r="H993" s="162"/>
      <c r="I993" s="162"/>
      <c r="J993" s="162"/>
      <c r="K993" s="162"/>
      <c r="L993" s="162"/>
      <c r="M993" s="162"/>
      <c r="N993" s="43" t="s">
        <v>153</v>
      </c>
      <c r="O993" s="59"/>
      <c r="P993" s="59"/>
      <c r="Q993" s="59"/>
      <c r="R993" s="59"/>
      <c r="S993" s="59"/>
      <c r="T993" s="59"/>
      <c r="U993" s="67"/>
      <c r="V993" s="68" t="str">
        <f t="shared" ca="1" si="30"/>
        <v/>
      </c>
      <c r="W993" s="87"/>
      <c r="X993" s="171"/>
      <c r="Y993" s="162"/>
      <c r="Z993" s="162"/>
    </row>
    <row r="994" spans="1:26" x14ac:dyDescent="0.35">
      <c r="A994" s="165"/>
      <c r="B994" s="168"/>
      <c r="C994" s="163"/>
      <c r="D994" s="163"/>
      <c r="E994" s="163"/>
      <c r="F994" s="170"/>
      <c r="G994" s="170"/>
      <c r="H994" s="163"/>
      <c r="I994" s="163"/>
      <c r="J994" s="163"/>
      <c r="K994" s="163"/>
      <c r="L994" s="163"/>
      <c r="M994" s="163"/>
      <c r="N994" s="43" t="s">
        <v>154</v>
      </c>
      <c r="O994" s="59"/>
      <c r="P994" s="59"/>
      <c r="Q994" s="59"/>
      <c r="R994" s="59"/>
      <c r="S994" s="59"/>
      <c r="T994" s="59"/>
      <c r="U994" s="67"/>
      <c r="V994" s="68" t="str">
        <f t="shared" ca="1" si="30"/>
        <v/>
      </c>
      <c r="W994" s="87"/>
      <c r="X994" s="172"/>
      <c r="Y994" s="163"/>
      <c r="Z994" s="163"/>
    </row>
    <row r="995" spans="1:26" x14ac:dyDescent="0.35">
      <c r="A995" s="164"/>
      <c r="B995" s="167" t="str">
        <f t="shared" ca="1" si="31"/>
        <v/>
      </c>
      <c r="C995" s="162"/>
      <c r="D995" s="162"/>
      <c r="E995" s="162"/>
      <c r="F995" s="169"/>
      <c r="G995" s="169"/>
      <c r="H995" s="162"/>
      <c r="I995" s="162"/>
      <c r="J995" s="162"/>
      <c r="K995" s="162"/>
      <c r="L995" s="162"/>
      <c r="M995" s="162"/>
      <c r="N995" s="43" t="s">
        <v>153</v>
      </c>
      <c r="O995" s="59"/>
      <c r="P995" s="59"/>
      <c r="Q995" s="59"/>
      <c r="R995" s="59"/>
      <c r="S995" s="59"/>
      <c r="T995" s="59"/>
      <c r="U995" s="67"/>
      <c r="V995" s="68" t="str">
        <f t="shared" ca="1" si="30"/>
        <v/>
      </c>
      <c r="W995" s="87"/>
      <c r="X995" s="171"/>
      <c r="Y995" s="162"/>
      <c r="Z995" s="162"/>
    </row>
    <row r="996" spans="1:26" x14ac:dyDescent="0.35">
      <c r="A996" s="165"/>
      <c r="B996" s="168"/>
      <c r="C996" s="163"/>
      <c r="D996" s="163"/>
      <c r="E996" s="163"/>
      <c r="F996" s="170"/>
      <c r="G996" s="170"/>
      <c r="H996" s="163"/>
      <c r="I996" s="163"/>
      <c r="J996" s="163"/>
      <c r="K996" s="163"/>
      <c r="L996" s="163"/>
      <c r="M996" s="163"/>
      <c r="N996" s="43" t="s">
        <v>154</v>
      </c>
      <c r="O996" s="59"/>
      <c r="P996" s="59"/>
      <c r="Q996" s="59"/>
      <c r="R996" s="59"/>
      <c r="S996" s="59"/>
      <c r="T996" s="59"/>
      <c r="U996" s="67"/>
      <c r="V996" s="68" t="str">
        <f t="shared" ca="1" si="30"/>
        <v/>
      </c>
      <c r="W996" s="87"/>
      <c r="X996" s="172"/>
      <c r="Y996" s="163"/>
      <c r="Z996" s="163"/>
    </row>
    <row r="997" spans="1:26" x14ac:dyDescent="0.35">
      <c r="A997" s="164"/>
      <c r="B997" s="167" t="str">
        <f t="shared" ca="1" si="31"/>
        <v/>
      </c>
      <c r="C997" s="162"/>
      <c r="D997" s="162"/>
      <c r="E997" s="162"/>
      <c r="F997" s="169"/>
      <c r="G997" s="169"/>
      <c r="H997" s="162"/>
      <c r="I997" s="162"/>
      <c r="J997" s="162"/>
      <c r="K997" s="162"/>
      <c r="L997" s="162"/>
      <c r="M997" s="162"/>
      <c r="N997" s="43" t="s">
        <v>153</v>
      </c>
      <c r="O997" s="59"/>
      <c r="P997" s="59"/>
      <c r="Q997" s="59"/>
      <c r="R997" s="59"/>
      <c r="S997" s="59"/>
      <c r="T997" s="59"/>
      <c r="U997" s="67"/>
      <c r="V997" s="68" t="str">
        <f t="shared" ca="1" si="30"/>
        <v/>
      </c>
      <c r="W997" s="87"/>
      <c r="X997" s="171"/>
      <c r="Y997" s="162"/>
      <c r="Z997" s="162"/>
    </row>
    <row r="998" spans="1:26" x14ac:dyDescent="0.35">
      <c r="A998" s="165"/>
      <c r="B998" s="168"/>
      <c r="C998" s="163"/>
      <c r="D998" s="163"/>
      <c r="E998" s="163"/>
      <c r="F998" s="170"/>
      <c r="G998" s="170"/>
      <c r="H998" s="163"/>
      <c r="I998" s="163"/>
      <c r="J998" s="163"/>
      <c r="K998" s="163"/>
      <c r="L998" s="163"/>
      <c r="M998" s="163"/>
      <c r="N998" s="43" t="s">
        <v>154</v>
      </c>
      <c r="O998" s="59"/>
      <c r="P998" s="59"/>
      <c r="Q998" s="59"/>
      <c r="R998" s="59"/>
      <c r="S998" s="59"/>
      <c r="T998" s="59"/>
      <c r="U998" s="67"/>
      <c r="V998" s="68" t="str">
        <f t="shared" ca="1" si="30"/>
        <v/>
      </c>
      <c r="W998" s="87"/>
      <c r="X998" s="172"/>
      <c r="Y998" s="163"/>
      <c r="Z998" s="163"/>
    </row>
    <row r="999" spans="1:26" x14ac:dyDescent="0.35">
      <c r="A999" s="164"/>
      <c r="B999" s="167" t="str">
        <f t="shared" ca="1" si="31"/>
        <v/>
      </c>
      <c r="C999" s="162"/>
      <c r="D999" s="162"/>
      <c r="E999" s="162"/>
      <c r="F999" s="169"/>
      <c r="G999" s="169"/>
      <c r="H999" s="162"/>
      <c r="I999" s="162"/>
      <c r="J999" s="162"/>
      <c r="K999" s="162"/>
      <c r="L999" s="162"/>
      <c r="M999" s="162"/>
      <c r="N999" s="43" t="s">
        <v>153</v>
      </c>
      <c r="O999" s="59"/>
      <c r="P999" s="59"/>
      <c r="Q999" s="59"/>
      <c r="R999" s="59"/>
      <c r="S999" s="59"/>
      <c r="T999" s="59"/>
      <c r="U999" s="67"/>
      <c r="V999" s="68" t="str">
        <f t="shared" ca="1" si="30"/>
        <v/>
      </c>
      <c r="W999" s="87"/>
      <c r="X999" s="171"/>
      <c r="Y999" s="162"/>
      <c r="Z999" s="162"/>
    </row>
    <row r="1000" spans="1:26" x14ac:dyDescent="0.35">
      <c r="A1000" s="165"/>
      <c r="B1000" s="168"/>
      <c r="C1000" s="163"/>
      <c r="D1000" s="163"/>
      <c r="E1000" s="163"/>
      <c r="F1000" s="170"/>
      <c r="G1000" s="170"/>
      <c r="H1000" s="163"/>
      <c r="I1000" s="163"/>
      <c r="J1000" s="163"/>
      <c r="K1000" s="163"/>
      <c r="L1000" s="163"/>
      <c r="M1000" s="163"/>
      <c r="N1000" s="43" t="s">
        <v>154</v>
      </c>
      <c r="O1000" s="59"/>
      <c r="P1000" s="59"/>
      <c r="Q1000" s="59"/>
      <c r="R1000" s="59"/>
      <c r="S1000" s="59"/>
      <c r="T1000" s="59"/>
      <c r="U1000" s="67"/>
      <c r="V1000" s="68" t="str">
        <f t="shared" ca="1" si="30"/>
        <v/>
      </c>
      <c r="W1000" s="87"/>
      <c r="X1000" s="172"/>
      <c r="Y1000" s="163"/>
      <c r="Z1000" s="163"/>
    </row>
    <row r="1001" spans="1:26" x14ac:dyDescent="0.35">
      <c r="A1001" s="164"/>
      <c r="B1001" s="167" t="str">
        <f t="shared" ca="1" si="31"/>
        <v/>
      </c>
      <c r="C1001" s="162"/>
      <c r="D1001" s="162"/>
      <c r="E1001" s="162"/>
      <c r="F1001" s="169"/>
      <c r="G1001" s="169"/>
      <c r="H1001" s="162"/>
      <c r="I1001" s="162"/>
      <c r="J1001" s="162"/>
      <c r="K1001" s="162"/>
      <c r="L1001" s="162"/>
      <c r="M1001" s="162"/>
      <c r="N1001" s="43" t="s">
        <v>153</v>
      </c>
      <c r="O1001" s="59"/>
      <c r="P1001" s="59"/>
      <c r="Q1001" s="59"/>
      <c r="R1001" s="59"/>
      <c r="S1001" s="59"/>
      <c r="T1001" s="59"/>
      <c r="U1001" s="67"/>
      <c r="V1001" s="68" t="str">
        <f t="shared" ca="1" si="30"/>
        <v/>
      </c>
      <c r="W1001" s="87"/>
      <c r="X1001" s="171"/>
      <c r="Y1001" s="162"/>
      <c r="Z1001" s="162"/>
    </row>
    <row r="1002" spans="1:26" x14ac:dyDescent="0.35">
      <c r="A1002" s="165"/>
      <c r="B1002" s="168"/>
      <c r="C1002" s="163"/>
      <c r="D1002" s="163"/>
      <c r="E1002" s="163"/>
      <c r="F1002" s="170"/>
      <c r="G1002" s="170"/>
      <c r="H1002" s="163"/>
      <c r="I1002" s="163"/>
      <c r="J1002" s="163"/>
      <c r="K1002" s="163"/>
      <c r="L1002" s="163"/>
      <c r="M1002" s="163"/>
      <c r="N1002" s="43" t="s">
        <v>154</v>
      </c>
      <c r="O1002" s="59"/>
      <c r="P1002" s="59"/>
      <c r="Q1002" s="59"/>
      <c r="R1002" s="59"/>
      <c r="S1002" s="59"/>
      <c r="T1002" s="59"/>
      <c r="U1002" s="67"/>
      <c r="V1002" s="68" t="str">
        <f t="shared" ca="1" si="30"/>
        <v/>
      </c>
      <c r="W1002" s="87"/>
      <c r="X1002" s="172"/>
      <c r="Y1002" s="163"/>
      <c r="Z1002" s="163"/>
    </row>
  </sheetData>
  <sheetProtection algorithmName="SHA-512" hashValue="Zo3UcQFtV8UQWjSaeINKOhw5NnYYRudrpZR6uP+vAmjVAWpgntwo1ygIu2nAxUQitCCphphtGT98ZdfAv16DUQ==" saltValue="D5CkjIVBavFhtARmfapdoQ==" spinCount="100000" sheet="1" formatCells="0" selectLockedCells="1" sort="0" autoFilter="0"/>
  <protectedRanges>
    <protectedRange sqref="K2:N2 V2 A1:B65536 D2 D1:E1 I1:T1 D3:X65536 Y1:Z65536" name="Range1"/>
    <protectedRange sqref="E2 H2:J2" name="Range1_3"/>
    <protectedRange sqref="F1:G2 H1" name="Range1_1"/>
    <protectedRange sqref="O2:T2" name="Range1_2"/>
    <protectedRange sqref="U1:U2" name="Range1_4"/>
    <protectedRange sqref="V1" name="Range1_5"/>
    <protectedRange sqref="W1:W2" name="Range1_6"/>
    <protectedRange sqref="X1:X2" name="Range1_6_1"/>
    <protectedRange sqref="C1:C65536" name="Range1_7"/>
  </protectedRanges>
  <mergeCells count="8001">
    <mergeCell ref="Y3:Y4"/>
    <mergeCell ref="Y5:Y6"/>
    <mergeCell ref="Y7:Y8"/>
    <mergeCell ref="Y9:Y10"/>
    <mergeCell ref="Y11:Y12"/>
    <mergeCell ref="Y13:Y14"/>
    <mergeCell ref="Y15:Y16"/>
    <mergeCell ref="Y17:Y18"/>
    <mergeCell ref="Y19:Y20"/>
    <mergeCell ref="Y21:Y22"/>
    <mergeCell ref="Y23:Y24"/>
    <mergeCell ref="Y25:Y26"/>
    <mergeCell ref="Y27:Y28"/>
    <mergeCell ref="Y29:Y30"/>
    <mergeCell ref="Y31:Y32"/>
    <mergeCell ref="Y33:Y34"/>
    <mergeCell ref="Y35:Y36"/>
    <mergeCell ref="H993:H994"/>
    <mergeCell ref="H995:H996"/>
    <mergeCell ref="H997:H998"/>
    <mergeCell ref="H999:H1000"/>
    <mergeCell ref="H1001:H1002"/>
    <mergeCell ref="H955:H956"/>
    <mergeCell ref="H957:H958"/>
    <mergeCell ref="H959:H960"/>
    <mergeCell ref="H961:H962"/>
    <mergeCell ref="H963:H964"/>
    <mergeCell ref="H965:H966"/>
    <mergeCell ref="H967:H968"/>
    <mergeCell ref="H969:H970"/>
    <mergeCell ref="H971:H972"/>
    <mergeCell ref="H973:H974"/>
    <mergeCell ref="H975:H976"/>
    <mergeCell ref="H977:H978"/>
    <mergeCell ref="H979:H980"/>
    <mergeCell ref="H981:H982"/>
    <mergeCell ref="H983:H984"/>
    <mergeCell ref="H985:H986"/>
    <mergeCell ref="H987:H988"/>
    <mergeCell ref="H921:H922"/>
    <mergeCell ref="H923:H924"/>
    <mergeCell ref="H925:H926"/>
    <mergeCell ref="H927:H928"/>
    <mergeCell ref="H929:H930"/>
    <mergeCell ref="H931:H932"/>
    <mergeCell ref="H933:H934"/>
    <mergeCell ref="H935:H936"/>
    <mergeCell ref="H937:H938"/>
    <mergeCell ref="H939:H940"/>
    <mergeCell ref="H941:H942"/>
    <mergeCell ref="H943:H944"/>
    <mergeCell ref="H945:H946"/>
    <mergeCell ref="H947:H948"/>
    <mergeCell ref="H949:H950"/>
    <mergeCell ref="H951:H952"/>
    <mergeCell ref="H953:H954"/>
    <mergeCell ref="H887:H888"/>
    <mergeCell ref="H889:H890"/>
    <mergeCell ref="H891:H892"/>
    <mergeCell ref="H893:H894"/>
    <mergeCell ref="H895:H896"/>
    <mergeCell ref="H897:H898"/>
    <mergeCell ref="H899:H900"/>
    <mergeCell ref="H901:H902"/>
    <mergeCell ref="H903:H904"/>
    <mergeCell ref="H905:H906"/>
    <mergeCell ref="H907:H908"/>
    <mergeCell ref="H909:H910"/>
    <mergeCell ref="H911:H912"/>
    <mergeCell ref="H913:H914"/>
    <mergeCell ref="H915:H916"/>
    <mergeCell ref="H917:H918"/>
    <mergeCell ref="H919:H920"/>
    <mergeCell ref="H853:H854"/>
    <mergeCell ref="H855:H856"/>
    <mergeCell ref="H857:H858"/>
    <mergeCell ref="H859:H860"/>
    <mergeCell ref="H861:H862"/>
    <mergeCell ref="H863:H864"/>
    <mergeCell ref="H865:H866"/>
    <mergeCell ref="H867:H868"/>
    <mergeCell ref="H869:H870"/>
    <mergeCell ref="H871:H872"/>
    <mergeCell ref="H873:H874"/>
    <mergeCell ref="H875:H876"/>
    <mergeCell ref="H877:H878"/>
    <mergeCell ref="H879:H880"/>
    <mergeCell ref="H881:H882"/>
    <mergeCell ref="H883:H884"/>
    <mergeCell ref="H885:H886"/>
    <mergeCell ref="H819:H820"/>
    <mergeCell ref="H821:H822"/>
    <mergeCell ref="H823:H824"/>
    <mergeCell ref="H825:H826"/>
    <mergeCell ref="H827:H828"/>
    <mergeCell ref="H829:H830"/>
    <mergeCell ref="H831:H832"/>
    <mergeCell ref="H833:H834"/>
    <mergeCell ref="H835:H836"/>
    <mergeCell ref="H837:H838"/>
    <mergeCell ref="H839:H840"/>
    <mergeCell ref="H841:H842"/>
    <mergeCell ref="H843:H844"/>
    <mergeCell ref="H845:H846"/>
    <mergeCell ref="H847:H848"/>
    <mergeCell ref="H849:H850"/>
    <mergeCell ref="H851:H852"/>
    <mergeCell ref="H785:H786"/>
    <mergeCell ref="H787:H788"/>
    <mergeCell ref="H789:H790"/>
    <mergeCell ref="H791:H792"/>
    <mergeCell ref="H793:H794"/>
    <mergeCell ref="H795:H796"/>
    <mergeCell ref="H797:H798"/>
    <mergeCell ref="H799:H800"/>
    <mergeCell ref="H801:H802"/>
    <mergeCell ref="H803:H804"/>
    <mergeCell ref="H805:H806"/>
    <mergeCell ref="H807:H808"/>
    <mergeCell ref="H809:H810"/>
    <mergeCell ref="H811:H812"/>
    <mergeCell ref="H813:H814"/>
    <mergeCell ref="H815:H816"/>
    <mergeCell ref="H817:H818"/>
    <mergeCell ref="H751:H752"/>
    <mergeCell ref="H753:H754"/>
    <mergeCell ref="H755:H756"/>
    <mergeCell ref="H757:H758"/>
    <mergeCell ref="H759:H760"/>
    <mergeCell ref="H761:H762"/>
    <mergeCell ref="H763:H764"/>
    <mergeCell ref="H765:H766"/>
    <mergeCell ref="H767:H768"/>
    <mergeCell ref="H769:H770"/>
    <mergeCell ref="H771:H772"/>
    <mergeCell ref="H773:H774"/>
    <mergeCell ref="H775:H776"/>
    <mergeCell ref="H777:H778"/>
    <mergeCell ref="H779:H780"/>
    <mergeCell ref="H781:H782"/>
    <mergeCell ref="H783:H784"/>
    <mergeCell ref="H717:H718"/>
    <mergeCell ref="H719:H720"/>
    <mergeCell ref="H721:H722"/>
    <mergeCell ref="H723:H724"/>
    <mergeCell ref="H725:H726"/>
    <mergeCell ref="H727:H728"/>
    <mergeCell ref="H729:H730"/>
    <mergeCell ref="H731:H732"/>
    <mergeCell ref="H733:H734"/>
    <mergeCell ref="H735:H736"/>
    <mergeCell ref="H737:H738"/>
    <mergeCell ref="H739:H740"/>
    <mergeCell ref="H741:H742"/>
    <mergeCell ref="H743:H744"/>
    <mergeCell ref="H745:H746"/>
    <mergeCell ref="H747:H748"/>
    <mergeCell ref="H749:H750"/>
    <mergeCell ref="H683:H684"/>
    <mergeCell ref="H685:H686"/>
    <mergeCell ref="H687:H688"/>
    <mergeCell ref="H689:H690"/>
    <mergeCell ref="H691:H692"/>
    <mergeCell ref="H693:H694"/>
    <mergeCell ref="H695:H696"/>
    <mergeCell ref="H697:H698"/>
    <mergeCell ref="H699:H700"/>
    <mergeCell ref="H701:H702"/>
    <mergeCell ref="H703:H704"/>
    <mergeCell ref="H705:H706"/>
    <mergeCell ref="H707:H708"/>
    <mergeCell ref="H709:H710"/>
    <mergeCell ref="H711:H712"/>
    <mergeCell ref="H713:H714"/>
    <mergeCell ref="H715:H716"/>
    <mergeCell ref="H649:H650"/>
    <mergeCell ref="H651:H652"/>
    <mergeCell ref="H653:H654"/>
    <mergeCell ref="H655:H656"/>
    <mergeCell ref="H657:H658"/>
    <mergeCell ref="H659:H660"/>
    <mergeCell ref="H661:H662"/>
    <mergeCell ref="H663:H664"/>
    <mergeCell ref="H665:H666"/>
    <mergeCell ref="H667:H668"/>
    <mergeCell ref="H669:H670"/>
    <mergeCell ref="H671:H672"/>
    <mergeCell ref="H673:H674"/>
    <mergeCell ref="H675:H676"/>
    <mergeCell ref="H677:H678"/>
    <mergeCell ref="H679:H680"/>
    <mergeCell ref="H681:H682"/>
    <mergeCell ref="H615:H616"/>
    <mergeCell ref="H617:H618"/>
    <mergeCell ref="H619:H620"/>
    <mergeCell ref="H621:H622"/>
    <mergeCell ref="H623:H624"/>
    <mergeCell ref="H625:H626"/>
    <mergeCell ref="H627:H628"/>
    <mergeCell ref="H629:H630"/>
    <mergeCell ref="H631:H632"/>
    <mergeCell ref="H633:H634"/>
    <mergeCell ref="H635:H636"/>
    <mergeCell ref="H637:H638"/>
    <mergeCell ref="H639:H640"/>
    <mergeCell ref="H641:H642"/>
    <mergeCell ref="H643:H644"/>
    <mergeCell ref="H645:H646"/>
    <mergeCell ref="H647:H648"/>
    <mergeCell ref="H581:H582"/>
    <mergeCell ref="H583:H584"/>
    <mergeCell ref="H585:H586"/>
    <mergeCell ref="H587:H588"/>
    <mergeCell ref="H589:H590"/>
    <mergeCell ref="H591:H592"/>
    <mergeCell ref="H593:H594"/>
    <mergeCell ref="H595:H596"/>
    <mergeCell ref="H597:H598"/>
    <mergeCell ref="H599:H600"/>
    <mergeCell ref="H601:H602"/>
    <mergeCell ref="H603:H604"/>
    <mergeCell ref="H605:H606"/>
    <mergeCell ref="H607:H608"/>
    <mergeCell ref="H609:H610"/>
    <mergeCell ref="H611:H612"/>
    <mergeCell ref="H613:H614"/>
    <mergeCell ref="H547:H548"/>
    <mergeCell ref="H549:H550"/>
    <mergeCell ref="H551:H552"/>
    <mergeCell ref="H553:H554"/>
    <mergeCell ref="H555:H556"/>
    <mergeCell ref="H557:H558"/>
    <mergeCell ref="H559:H560"/>
    <mergeCell ref="H561:H562"/>
    <mergeCell ref="H563:H564"/>
    <mergeCell ref="H565:H566"/>
    <mergeCell ref="H567:H568"/>
    <mergeCell ref="H569:H570"/>
    <mergeCell ref="H571:H572"/>
    <mergeCell ref="H573:H574"/>
    <mergeCell ref="H575:H576"/>
    <mergeCell ref="H577:H578"/>
    <mergeCell ref="H579:H580"/>
    <mergeCell ref="H513:H514"/>
    <mergeCell ref="H515:H516"/>
    <mergeCell ref="H517:H518"/>
    <mergeCell ref="H519:H520"/>
    <mergeCell ref="H521:H522"/>
    <mergeCell ref="H523:H524"/>
    <mergeCell ref="H525:H526"/>
    <mergeCell ref="H527:H528"/>
    <mergeCell ref="H529:H530"/>
    <mergeCell ref="H531:H532"/>
    <mergeCell ref="H533:H534"/>
    <mergeCell ref="H535:H536"/>
    <mergeCell ref="H537:H538"/>
    <mergeCell ref="H539:H540"/>
    <mergeCell ref="H541:H542"/>
    <mergeCell ref="H543:H544"/>
    <mergeCell ref="H545:H546"/>
    <mergeCell ref="H479:H480"/>
    <mergeCell ref="H481:H482"/>
    <mergeCell ref="H483:H484"/>
    <mergeCell ref="H485:H486"/>
    <mergeCell ref="H487:H488"/>
    <mergeCell ref="H489:H490"/>
    <mergeCell ref="H491:H492"/>
    <mergeCell ref="H493:H494"/>
    <mergeCell ref="H495:H496"/>
    <mergeCell ref="H497:H498"/>
    <mergeCell ref="H499:H500"/>
    <mergeCell ref="H501:H502"/>
    <mergeCell ref="H503:H504"/>
    <mergeCell ref="H505:H506"/>
    <mergeCell ref="H507:H508"/>
    <mergeCell ref="H509:H510"/>
    <mergeCell ref="H511:H512"/>
    <mergeCell ref="H445:H446"/>
    <mergeCell ref="H447:H448"/>
    <mergeCell ref="H449:H450"/>
    <mergeCell ref="H451:H452"/>
    <mergeCell ref="H453:H454"/>
    <mergeCell ref="H455:H456"/>
    <mergeCell ref="H457:H458"/>
    <mergeCell ref="H459:H460"/>
    <mergeCell ref="H461:H462"/>
    <mergeCell ref="H463:H464"/>
    <mergeCell ref="H465:H466"/>
    <mergeCell ref="H467:H468"/>
    <mergeCell ref="H469:H470"/>
    <mergeCell ref="H471:H472"/>
    <mergeCell ref="H473:H474"/>
    <mergeCell ref="H475:H476"/>
    <mergeCell ref="H477:H478"/>
    <mergeCell ref="H411:H412"/>
    <mergeCell ref="H413:H414"/>
    <mergeCell ref="H415:H416"/>
    <mergeCell ref="H417:H418"/>
    <mergeCell ref="H419:H420"/>
    <mergeCell ref="H421:H422"/>
    <mergeCell ref="H423:H424"/>
    <mergeCell ref="H425:H426"/>
    <mergeCell ref="H427:H428"/>
    <mergeCell ref="H429:H430"/>
    <mergeCell ref="H431:H432"/>
    <mergeCell ref="H433:H434"/>
    <mergeCell ref="H435:H436"/>
    <mergeCell ref="H437:H438"/>
    <mergeCell ref="H439:H440"/>
    <mergeCell ref="H441:H442"/>
    <mergeCell ref="H443:H444"/>
    <mergeCell ref="H377:H378"/>
    <mergeCell ref="H379:H380"/>
    <mergeCell ref="H381:H382"/>
    <mergeCell ref="H383:H384"/>
    <mergeCell ref="H385:H386"/>
    <mergeCell ref="H387:H388"/>
    <mergeCell ref="H389:H390"/>
    <mergeCell ref="H391:H392"/>
    <mergeCell ref="H393:H394"/>
    <mergeCell ref="H395:H396"/>
    <mergeCell ref="H397:H398"/>
    <mergeCell ref="H399:H400"/>
    <mergeCell ref="H401:H402"/>
    <mergeCell ref="H403:H404"/>
    <mergeCell ref="H405:H406"/>
    <mergeCell ref="H407:H408"/>
    <mergeCell ref="H409:H410"/>
    <mergeCell ref="H343:H344"/>
    <mergeCell ref="H345:H346"/>
    <mergeCell ref="H347:H348"/>
    <mergeCell ref="H349:H350"/>
    <mergeCell ref="H351:H352"/>
    <mergeCell ref="H353:H354"/>
    <mergeCell ref="H355:H356"/>
    <mergeCell ref="H357:H358"/>
    <mergeCell ref="H359:H360"/>
    <mergeCell ref="H361:H362"/>
    <mergeCell ref="H363:H364"/>
    <mergeCell ref="H365:H366"/>
    <mergeCell ref="H367:H368"/>
    <mergeCell ref="H369:H370"/>
    <mergeCell ref="H371:H372"/>
    <mergeCell ref="H373:H374"/>
    <mergeCell ref="H375:H376"/>
    <mergeCell ref="H309:H310"/>
    <mergeCell ref="H311:H312"/>
    <mergeCell ref="H313:H314"/>
    <mergeCell ref="H315:H316"/>
    <mergeCell ref="H317:H318"/>
    <mergeCell ref="H319:H320"/>
    <mergeCell ref="H321:H322"/>
    <mergeCell ref="H323:H324"/>
    <mergeCell ref="H325:H326"/>
    <mergeCell ref="H327:H328"/>
    <mergeCell ref="H329:H330"/>
    <mergeCell ref="H331:H332"/>
    <mergeCell ref="H333:H334"/>
    <mergeCell ref="H335:H336"/>
    <mergeCell ref="H337:H338"/>
    <mergeCell ref="H339:H340"/>
    <mergeCell ref="H341:H342"/>
    <mergeCell ref="H275:H276"/>
    <mergeCell ref="H277:H278"/>
    <mergeCell ref="H279:H280"/>
    <mergeCell ref="H281:H282"/>
    <mergeCell ref="H283:H284"/>
    <mergeCell ref="H285:H286"/>
    <mergeCell ref="H287:H288"/>
    <mergeCell ref="H289:H290"/>
    <mergeCell ref="H291:H292"/>
    <mergeCell ref="H293:H294"/>
    <mergeCell ref="H295:H296"/>
    <mergeCell ref="H297:H298"/>
    <mergeCell ref="H299:H300"/>
    <mergeCell ref="H301:H302"/>
    <mergeCell ref="H303:H304"/>
    <mergeCell ref="H305:H306"/>
    <mergeCell ref="H307:H308"/>
    <mergeCell ref="H241:H242"/>
    <mergeCell ref="H243:H244"/>
    <mergeCell ref="H245:H246"/>
    <mergeCell ref="H247:H248"/>
    <mergeCell ref="H249:H250"/>
    <mergeCell ref="H251:H252"/>
    <mergeCell ref="H253:H254"/>
    <mergeCell ref="H255:H256"/>
    <mergeCell ref="H257:H258"/>
    <mergeCell ref="H259:H260"/>
    <mergeCell ref="H261:H262"/>
    <mergeCell ref="H263:H264"/>
    <mergeCell ref="H265:H266"/>
    <mergeCell ref="H267:H268"/>
    <mergeCell ref="H269:H270"/>
    <mergeCell ref="H271:H272"/>
    <mergeCell ref="H273:H274"/>
    <mergeCell ref="H207:H208"/>
    <mergeCell ref="H209:H210"/>
    <mergeCell ref="H211:H212"/>
    <mergeCell ref="H213:H214"/>
    <mergeCell ref="H215:H216"/>
    <mergeCell ref="H217:H218"/>
    <mergeCell ref="H219:H220"/>
    <mergeCell ref="H221:H222"/>
    <mergeCell ref="H223:H224"/>
    <mergeCell ref="H225:H226"/>
    <mergeCell ref="H227:H228"/>
    <mergeCell ref="H229:H230"/>
    <mergeCell ref="H231:H232"/>
    <mergeCell ref="H233:H234"/>
    <mergeCell ref="H235:H236"/>
    <mergeCell ref="H237:H238"/>
    <mergeCell ref="H239:H240"/>
    <mergeCell ref="H173:H174"/>
    <mergeCell ref="H175:H176"/>
    <mergeCell ref="H177:H178"/>
    <mergeCell ref="H179:H180"/>
    <mergeCell ref="H181:H182"/>
    <mergeCell ref="H183:H184"/>
    <mergeCell ref="H185:H186"/>
    <mergeCell ref="H187:H188"/>
    <mergeCell ref="H189:H190"/>
    <mergeCell ref="H191:H192"/>
    <mergeCell ref="H193:H194"/>
    <mergeCell ref="H195:H196"/>
    <mergeCell ref="H197:H198"/>
    <mergeCell ref="H199:H200"/>
    <mergeCell ref="H201:H202"/>
    <mergeCell ref="H203:H204"/>
    <mergeCell ref="H205:H206"/>
    <mergeCell ref="H139:H140"/>
    <mergeCell ref="H141:H142"/>
    <mergeCell ref="H143:H144"/>
    <mergeCell ref="H145:H146"/>
    <mergeCell ref="H147:H148"/>
    <mergeCell ref="H149:H150"/>
    <mergeCell ref="H151:H152"/>
    <mergeCell ref="H153:H154"/>
    <mergeCell ref="H155:H156"/>
    <mergeCell ref="H157:H158"/>
    <mergeCell ref="H159:H160"/>
    <mergeCell ref="H161:H162"/>
    <mergeCell ref="H163:H164"/>
    <mergeCell ref="H165:H166"/>
    <mergeCell ref="H167:H168"/>
    <mergeCell ref="H169:H170"/>
    <mergeCell ref="H171:H172"/>
    <mergeCell ref="H105:H106"/>
    <mergeCell ref="H107:H108"/>
    <mergeCell ref="H109:H110"/>
    <mergeCell ref="H111:H112"/>
    <mergeCell ref="H113:H114"/>
    <mergeCell ref="H115:H116"/>
    <mergeCell ref="H117:H118"/>
    <mergeCell ref="H119:H120"/>
    <mergeCell ref="H121:H122"/>
    <mergeCell ref="H123:H124"/>
    <mergeCell ref="H125:H126"/>
    <mergeCell ref="H127:H128"/>
    <mergeCell ref="H129:H130"/>
    <mergeCell ref="H131:H132"/>
    <mergeCell ref="H133:H134"/>
    <mergeCell ref="H135:H136"/>
    <mergeCell ref="H137:H138"/>
    <mergeCell ref="H71:H72"/>
    <mergeCell ref="H73:H74"/>
    <mergeCell ref="H75:H76"/>
    <mergeCell ref="H77:H78"/>
    <mergeCell ref="H79:H80"/>
    <mergeCell ref="H81:H82"/>
    <mergeCell ref="H83:H84"/>
    <mergeCell ref="H85:H86"/>
    <mergeCell ref="H87:H88"/>
    <mergeCell ref="H89:H90"/>
    <mergeCell ref="H91:H92"/>
    <mergeCell ref="H93:H94"/>
    <mergeCell ref="H95:H96"/>
    <mergeCell ref="H97:H98"/>
    <mergeCell ref="H99:H100"/>
    <mergeCell ref="H101:H102"/>
    <mergeCell ref="H103:H104"/>
    <mergeCell ref="H37:H38"/>
    <mergeCell ref="H39:H40"/>
    <mergeCell ref="H41:H42"/>
    <mergeCell ref="H43:H44"/>
    <mergeCell ref="H45:H46"/>
    <mergeCell ref="H47:H48"/>
    <mergeCell ref="H49:H50"/>
    <mergeCell ref="H51:H52"/>
    <mergeCell ref="H53:H54"/>
    <mergeCell ref="H55:H56"/>
    <mergeCell ref="H57:H58"/>
    <mergeCell ref="H59:H60"/>
    <mergeCell ref="H61:H62"/>
    <mergeCell ref="H63:H64"/>
    <mergeCell ref="H65:H66"/>
    <mergeCell ref="H67:H68"/>
    <mergeCell ref="H69:H70"/>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 ref="H35:H36"/>
    <mergeCell ref="G997:G998"/>
    <mergeCell ref="G999:G1000"/>
    <mergeCell ref="G1001:G1002"/>
    <mergeCell ref="G3:G4"/>
    <mergeCell ref="G5:G6"/>
    <mergeCell ref="G7:G8"/>
    <mergeCell ref="G9:G10"/>
    <mergeCell ref="G11:G12"/>
    <mergeCell ref="G13:G14"/>
    <mergeCell ref="G15:G16"/>
    <mergeCell ref="G17:G18"/>
    <mergeCell ref="G19:G20"/>
    <mergeCell ref="G21:G22"/>
    <mergeCell ref="G23:G24"/>
    <mergeCell ref="G25:G26"/>
    <mergeCell ref="G27:G28"/>
    <mergeCell ref="G29:G30"/>
    <mergeCell ref="G31:G32"/>
    <mergeCell ref="G33:G34"/>
    <mergeCell ref="G35:G36"/>
    <mergeCell ref="X997:X998"/>
    <mergeCell ref="Z997:Z998"/>
    <mergeCell ref="X999:X1000"/>
    <mergeCell ref="Z999:Z1000"/>
    <mergeCell ref="X1001:X1002"/>
    <mergeCell ref="Z1001:Z1002"/>
    <mergeCell ref="X991:X992"/>
    <mergeCell ref="Z991:Z992"/>
    <mergeCell ref="X993:X994"/>
    <mergeCell ref="Z993:Z994"/>
    <mergeCell ref="X995:X996"/>
    <mergeCell ref="Z995:Z996"/>
    <mergeCell ref="X985:X986"/>
    <mergeCell ref="Z985:Z986"/>
    <mergeCell ref="X987:X988"/>
    <mergeCell ref="Z987:Z988"/>
    <mergeCell ref="X989:X990"/>
    <mergeCell ref="Z989:Z990"/>
    <mergeCell ref="Y985:Y986"/>
    <mergeCell ref="Y987:Y988"/>
    <mergeCell ref="Y989:Y990"/>
    <mergeCell ref="Y991:Y992"/>
    <mergeCell ref="Y993:Y994"/>
    <mergeCell ref="Y995:Y996"/>
    <mergeCell ref="Y997:Y998"/>
    <mergeCell ref="Y999:Y1000"/>
    <mergeCell ref="Y1001:Y1002"/>
    <mergeCell ref="X979:X980"/>
    <mergeCell ref="Z979:Z980"/>
    <mergeCell ref="X981:X982"/>
    <mergeCell ref="Z981:Z982"/>
    <mergeCell ref="X983:X984"/>
    <mergeCell ref="Z983:Z984"/>
    <mergeCell ref="X973:X974"/>
    <mergeCell ref="Z973:Z974"/>
    <mergeCell ref="X975:X976"/>
    <mergeCell ref="Z975:Z976"/>
    <mergeCell ref="X977:X978"/>
    <mergeCell ref="Z977:Z978"/>
    <mergeCell ref="X967:X968"/>
    <mergeCell ref="Z967:Z968"/>
    <mergeCell ref="X969:X970"/>
    <mergeCell ref="Z969:Z970"/>
    <mergeCell ref="X971:X972"/>
    <mergeCell ref="Z971:Z972"/>
    <mergeCell ref="Y967:Y968"/>
    <mergeCell ref="Y969:Y970"/>
    <mergeCell ref="Y971:Y972"/>
    <mergeCell ref="Y973:Y974"/>
    <mergeCell ref="Y975:Y976"/>
    <mergeCell ref="Y977:Y978"/>
    <mergeCell ref="Y979:Y980"/>
    <mergeCell ref="Y981:Y982"/>
    <mergeCell ref="Y983:Y984"/>
    <mergeCell ref="X961:X962"/>
    <mergeCell ref="Z961:Z962"/>
    <mergeCell ref="X963:X964"/>
    <mergeCell ref="Z963:Z964"/>
    <mergeCell ref="X965:X966"/>
    <mergeCell ref="Z965:Z966"/>
    <mergeCell ref="X955:X956"/>
    <mergeCell ref="Z955:Z956"/>
    <mergeCell ref="X957:X958"/>
    <mergeCell ref="Z957:Z958"/>
    <mergeCell ref="X959:X960"/>
    <mergeCell ref="Z959:Z960"/>
    <mergeCell ref="X949:X950"/>
    <mergeCell ref="Z949:Z950"/>
    <mergeCell ref="X951:X952"/>
    <mergeCell ref="Z951:Z952"/>
    <mergeCell ref="X953:X954"/>
    <mergeCell ref="Z953:Z954"/>
    <mergeCell ref="Y949:Y950"/>
    <mergeCell ref="Y951:Y952"/>
    <mergeCell ref="Y953:Y954"/>
    <mergeCell ref="Y955:Y956"/>
    <mergeCell ref="Y957:Y958"/>
    <mergeCell ref="Y959:Y960"/>
    <mergeCell ref="Y961:Y962"/>
    <mergeCell ref="Y963:Y964"/>
    <mergeCell ref="Y965:Y966"/>
    <mergeCell ref="X943:X944"/>
    <mergeCell ref="Z943:Z944"/>
    <mergeCell ref="X945:X946"/>
    <mergeCell ref="Z945:Z946"/>
    <mergeCell ref="X947:X948"/>
    <mergeCell ref="Z947:Z948"/>
    <mergeCell ref="X937:X938"/>
    <mergeCell ref="Z937:Z938"/>
    <mergeCell ref="X939:X940"/>
    <mergeCell ref="Z939:Z940"/>
    <mergeCell ref="X941:X942"/>
    <mergeCell ref="Z941:Z942"/>
    <mergeCell ref="X931:X932"/>
    <mergeCell ref="Z931:Z932"/>
    <mergeCell ref="X933:X934"/>
    <mergeCell ref="Z933:Z934"/>
    <mergeCell ref="X935:X936"/>
    <mergeCell ref="Z935:Z936"/>
    <mergeCell ref="Y931:Y932"/>
    <mergeCell ref="Y933:Y934"/>
    <mergeCell ref="Y935:Y936"/>
    <mergeCell ref="Y937:Y938"/>
    <mergeCell ref="Y939:Y940"/>
    <mergeCell ref="Y941:Y942"/>
    <mergeCell ref="Y943:Y944"/>
    <mergeCell ref="Y945:Y946"/>
    <mergeCell ref="Y947:Y948"/>
    <mergeCell ref="X925:X926"/>
    <mergeCell ref="Z925:Z926"/>
    <mergeCell ref="X927:X928"/>
    <mergeCell ref="Z927:Z928"/>
    <mergeCell ref="X929:X930"/>
    <mergeCell ref="Z929:Z930"/>
    <mergeCell ref="X919:X920"/>
    <mergeCell ref="Z919:Z920"/>
    <mergeCell ref="X921:X922"/>
    <mergeCell ref="Z921:Z922"/>
    <mergeCell ref="X923:X924"/>
    <mergeCell ref="Z923:Z924"/>
    <mergeCell ref="X913:X914"/>
    <mergeCell ref="Z913:Z914"/>
    <mergeCell ref="X915:X916"/>
    <mergeCell ref="Z915:Z916"/>
    <mergeCell ref="X917:X918"/>
    <mergeCell ref="Z917:Z918"/>
    <mergeCell ref="Y913:Y914"/>
    <mergeCell ref="Y915:Y916"/>
    <mergeCell ref="Y917:Y918"/>
    <mergeCell ref="Y919:Y920"/>
    <mergeCell ref="Y921:Y922"/>
    <mergeCell ref="Y923:Y924"/>
    <mergeCell ref="Y925:Y926"/>
    <mergeCell ref="Y927:Y928"/>
    <mergeCell ref="Y929:Y930"/>
    <mergeCell ref="X907:X908"/>
    <mergeCell ref="Z907:Z908"/>
    <mergeCell ref="X909:X910"/>
    <mergeCell ref="Z909:Z910"/>
    <mergeCell ref="X911:X912"/>
    <mergeCell ref="Z911:Z912"/>
    <mergeCell ref="X901:X902"/>
    <mergeCell ref="Z901:Z902"/>
    <mergeCell ref="X903:X904"/>
    <mergeCell ref="Z903:Z904"/>
    <mergeCell ref="X905:X906"/>
    <mergeCell ref="Z905:Z906"/>
    <mergeCell ref="X895:X896"/>
    <mergeCell ref="Z895:Z896"/>
    <mergeCell ref="X897:X898"/>
    <mergeCell ref="Z897:Z898"/>
    <mergeCell ref="X899:X900"/>
    <mergeCell ref="Z899:Z900"/>
    <mergeCell ref="Y895:Y896"/>
    <mergeCell ref="Y897:Y898"/>
    <mergeCell ref="Y899:Y900"/>
    <mergeCell ref="Y901:Y902"/>
    <mergeCell ref="Y903:Y904"/>
    <mergeCell ref="Y905:Y906"/>
    <mergeCell ref="Y907:Y908"/>
    <mergeCell ref="Y909:Y910"/>
    <mergeCell ref="Y911:Y912"/>
    <mergeCell ref="X889:X890"/>
    <mergeCell ref="Z889:Z890"/>
    <mergeCell ref="X891:X892"/>
    <mergeCell ref="Z891:Z892"/>
    <mergeCell ref="X893:X894"/>
    <mergeCell ref="Z893:Z894"/>
    <mergeCell ref="X883:X884"/>
    <mergeCell ref="Z883:Z884"/>
    <mergeCell ref="X885:X886"/>
    <mergeCell ref="Z885:Z886"/>
    <mergeCell ref="X887:X888"/>
    <mergeCell ref="Z887:Z888"/>
    <mergeCell ref="X877:X878"/>
    <mergeCell ref="Z877:Z878"/>
    <mergeCell ref="X879:X880"/>
    <mergeCell ref="Z879:Z880"/>
    <mergeCell ref="X881:X882"/>
    <mergeCell ref="Z881:Z882"/>
    <mergeCell ref="Y877:Y878"/>
    <mergeCell ref="Y879:Y880"/>
    <mergeCell ref="Y881:Y882"/>
    <mergeCell ref="Y883:Y884"/>
    <mergeCell ref="Y885:Y886"/>
    <mergeCell ref="Y887:Y888"/>
    <mergeCell ref="Y889:Y890"/>
    <mergeCell ref="Y891:Y892"/>
    <mergeCell ref="Y893:Y894"/>
    <mergeCell ref="X871:X872"/>
    <mergeCell ref="Z871:Z872"/>
    <mergeCell ref="X873:X874"/>
    <mergeCell ref="Z873:Z874"/>
    <mergeCell ref="X875:X876"/>
    <mergeCell ref="Z875:Z876"/>
    <mergeCell ref="X865:X866"/>
    <mergeCell ref="Z865:Z866"/>
    <mergeCell ref="X867:X868"/>
    <mergeCell ref="Z867:Z868"/>
    <mergeCell ref="X869:X870"/>
    <mergeCell ref="Z869:Z870"/>
    <mergeCell ref="X859:X860"/>
    <mergeCell ref="Z859:Z860"/>
    <mergeCell ref="X861:X862"/>
    <mergeCell ref="Z861:Z862"/>
    <mergeCell ref="X863:X864"/>
    <mergeCell ref="Z863:Z864"/>
    <mergeCell ref="Y859:Y860"/>
    <mergeCell ref="Y861:Y862"/>
    <mergeCell ref="Y863:Y864"/>
    <mergeCell ref="Y865:Y866"/>
    <mergeCell ref="Y867:Y868"/>
    <mergeCell ref="Y869:Y870"/>
    <mergeCell ref="Y871:Y872"/>
    <mergeCell ref="Y873:Y874"/>
    <mergeCell ref="Y875:Y876"/>
    <mergeCell ref="X853:X854"/>
    <mergeCell ref="Z853:Z854"/>
    <mergeCell ref="X855:X856"/>
    <mergeCell ref="Z855:Z856"/>
    <mergeCell ref="X857:X858"/>
    <mergeCell ref="Z857:Z858"/>
    <mergeCell ref="X847:X848"/>
    <mergeCell ref="Z847:Z848"/>
    <mergeCell ref="X849:X850"/>
    <mergeCell ref="Z849:Z850"/>
    <mergeCell ref="X851:X852"/>
    <mergeCell ref="Z851:Z852"/>
    <mergeCell ref="X841:X842"/>
    <mergeCell ref="Z841:Z842"/>
    <mergeCell ref="X843:X844"/>
    <mergeCell ref="Z843:Z844"/>
    <mergeCell ref="X845:X846"/>
    <mergeCell ref="Z845:Z846"/>
    <mergeCell ref="Y841:Y842"/>
    <mergeCell ref="Y843:Y844"/>
    <mergeCell ref="Y845:Y846"/>
    <mergeCell ref="Y847:Y848"/>
    <mergeCell ref="Y849:Y850"/>
    <mergeCell ref="Y851:Y852"/>
    <mergeCell ref="Y853:Y854"/>
    <mergeCell ref="Y855:Y856"/>
    <mergeCell ref="Y857:Y858"/>
    <mergeCell ref="X835:X836"/>
    <mergeCell ref="Z835:Z836"/>
    <mergeCell ref="X837:X838"/>
    <mergeCell ref="Z837:Z838"/>
    <mergeCell ref="X839:X840"/>
    <mergeCell ref="Z839:Z840"/>
    <mergeCell ref="X829:X830"/>
    <mergeCell ref="Z829:Z830"/>
    <mergeCell ref="X831:X832"/>
    <mergeCell ref="Z831:Z832"/>
    <mergeCell ref="X833:X834"/>
    <mergeCell ref="Z833:Z834"/>
    <mergeCell ref="X823:X824"/>
    <mergeCell ref="Z823:Z824"/>
    <mergeCell ref="X825:X826"/>
    <mergeCell ref="Z825:Z826"/>
    <mergeCell ref="X827:X828"/>
    <mergeCell ref="Z827:Z828"/>
    <mergeCell ref="Y823:Y824"/>
    <mergeCell ref="Y825:Y826"/>
    <mergeCell ref="Y827:Y828"/>
    <mergeCell ref="Y829:Y830"/>
    <mergeCell ref="Y831:Y832"/>
    <mergeCell ref="Y833:Y834"/>
    <mergeCell ref="Y835:Y836"/>
    <mergeCell ref="Y837:Y838"/>
    <mergeCell ref="Y839:Y840"/>
    <mergeCell ref="X817:X818"/>
    <mergeCell ref="Z817:Z818"/>
    <mergeCell ref="X819:X820"/>
    <mergeCell ref="Z819:Z820"/>
    <mergeCell ref="X821:X822"/>
    <mergeCell ref="Z821:Z822"/>
    <mergeCell ref="X811:X812"/>
    <mergeCell ref="Z811:Z812"/>
    <mergeCell ref="X813:X814"/>
    <mergeCell ref="Z813:Z814"/>
    <mergeCell ref="X815:X816"/>
    <mergeCell ref="Z815:Z816"/>
    <mergeCell ref="X805:X806"/>
    <mergeCell ref="Z805:Z806"/>
    <mergeCell ref="X807:X808"/>
    <mergeCell ref="Z807:Z808"/>
    <mergeCell ref="X809:X810"/>
    <mergeCell ref="Z809:Z810"/>
    <mergeCell ref="Y805:Y806"/>
    <mergeCell ref="Y807:Y808"/>
    <mergeCell ref="Y809:Y810"/>
    <mergeCell ref="Y811:Y812"/>
    <mergeCell ref="Y813:Y814"/>
    <mergeCell ref="Y815:Y816"/>
    <mergeCell ref="Y817:Y818"/>
    <mergeCell ref="Y819:Y820"/>
    <mergeCell ref="Y821:Y822"/>
    <mergeCell ref="X799:X800"/>
    <mergeCell ref="Z799:Z800"/>
    <mergeCell ref="X801:X802"/>
    <mergeCell ref="Z801:Z802"/>
    <mergeCell ref="X803:X804"/>
    <mergeCell ref="Z803:Z804"/>
    <mergeCell ref="X793:X794"/>
    <mergeCell ref="Z793:Z794"/>
    <mergeCell ref="X795:X796"/>
    <mergeCell ref="Z795:Z796"/>
    <mergeCell ref="X797:X798"/>
    <mergeCell ref="Z797:Z798"/>
    <mergeCell ref="X787:X788"/>
    <mergeCell ref="Z787:Z788"/>
    <mergeCell ref="X789:X790"/>
    <mergeCell ref="Z789:Z790"/>
    <mergeCell ref="X791:X792"/>
    <mergeCell ref="Z791:Z792"/>
    <mergeCell ref="Y787:Y788"/>
    <mergeCell ref="Y789:Y790"/>
    <mergeCell ref="Y791:Y792"/>
    <mergeCell ref="Y793:Y794"/>
    <mergeCell ref="Y795:Y796"/>
    <mergeCell ref="Y797:Y798"/>
    <mergeCell ref="Y799:Y800"/>
    <mergeCell ref="Y801:Y802"/>
    <mergeCell ref="Y803:Y804"/>
    <mergeCell ref="X781:X782"/>
    <mergeCell ref="Z781:Z782"/>
    <mergeCell ref="X783:X784"/>
    <mergeCell ref="Z783:Z784"/>
    <mergeCell ref="X785:X786"/>
    <mergeCell ref="Z785:Z786"/>
    <mergeCell ref="X775:X776"/>
    <mergeCell ref="Z775:Z776"/>
    <mergeCell ref="X777:X778"/>
    <mergeCell ref="Z777:Z778"/>
    <mergeCell ref="X779:X780"/>
    <mergeCell ref="Z779:Z780"/>
    <mergeCell ref="X769:X770"/>
    <mergeCell ref="Z769:Z770"/>
    <mergeCell ref="X771:X772"/>
    <mergeCell ref="Z771:Z772"/>
    <mergeCell ref="X773:X774"/>
    <mergeCell ref="Z773:Z774"/>
    <mergeCell ref="Y769:Y770"/>
    <mergeCell ref="Y771:Y772"/>
    <mergeCell ref="Y773:Y774"/>
    <mergeCell ref="Y775:Y776"/>
    <mergeCell ref="Y777:Y778"/>
    <mergeCell ref="Y779:Y780"/>
    <mergeCell ref="Y781:Y782"/>
    <mergeCell ref="Y783:Y784"/>
    <mergeCell ref="Y785:Y786"/>
    <mergeCell ref="X763:X764"/>
    <mergeCell ref="Z763:Z764"/>
    <mergeCell ref="X765:X766"/>
    <mergeCell ref="Z765:Z766"/>
    <mergeCell ref="X767:X768"/>
    <mergeCell ref="Z767:Z768"/>
    <mergeCell ref="X757:X758"/>
    <mergeCell ref="Z757:Z758"/>
    <mergeCell ref="X759:X760"/>
    <mergeCell ref="Z759:Z760"/>
    <mergeCell ref="X761:X762"/>
    <mergeCell ref="Z761:Z762"/>
    <mergeCell ref="X751:X752"/>
    <mergeCell ref="Z751:Z752"/>
    <mergeCell ref="X753:X754"/>
    <mergeCell ref="Z753:Z754"/>
    <mergeCell ref="X755:X756"/>
    <mergeCell ref="Z755:Z756"/>
    <mergeCell ref="Y751:Y752"/>
    <mergeCell ref="Y753:Y754"/>
    <mergeCell ref="Y755:Y756"/>
    <mergeCell ref="Y757:Y758"/>
    <mergeCell ref="Y759:Y760"/>
    <mergeCell ref="Y761:Y762"/>
    <mergeCell ref="Y763:Y764"/>
    <mergeCell ref="Y765:Y766"/>
    <mergeCell ref="Y767:Y768"/>
    <mergeCell ref="X745:X746"/>
    <mergeCell ref="Z745:Z746"/>
    <mergeCell ref="X747:X748"/>
    <mergeCell ref="Z747:Z748"/>
    <mergeCell ref="X749:X750"/>
    <mergeCell ref="Z749:Z750"/>
    <mergeCell ref="X739:X740"/>
    <mergeCell ref="Z739:Z740"/>
    <mergeCell ref="X741:X742"/>
    <mergeCell ref="Z741:Z742"/>
    <mergeCell ref="X743:X744"/>
    <mergeCell ref="Z743:Z744"/>
    <mergeCell ref="X733:X734"/>
    <mergeCell ref="Z733:Z734"/>
    <mergeCell ref="X735:X736"/>
    <mergeCell ref="Z735:Z736"/>
    <mergeCell ref="X737:X738"/>
    <mergeCell ref="Z737:Z738"/>
    <mergeCell ref="Y733:Y734"/>
    <mergeCell ref="Y735:Y736"/>
    <mergeCell ref="Y737:Y738"/>
    <mergeCell ref="Y739:Y740"/>
    <mergeCell ref="Y741:Y742"/>
    <mergeCell ref="Y743:Y744"/>
    <mergeCell ref="Y745:Y746"/>
    <mergeCell ref="Y747:Y748"/>
    <mergeCell ref="Y749:Y750"/>
    <mergeCell ref="X727:X728"/>
    <mergeCell ref="Z727:Z728"/>
    <mergeCell ref="X729:X730"/>
    <mergeCell ref="Z729:Z730"/>
    <mergeCell ref="X731:X732"/>
    <mergeCell ref="Z731:Z732"/>
    <mergeCell ref="X721:X722"/>
    <mergeCell ref="Z721:Z722"/>
    <mergeCell ref="X723:X724"/>
    <mergeCell ref="Z723:Z724"/>
    <mergeCell ref="X725:X726"/>
    <mergeCell ref="Z725:Z726"/>
    <mergeCell ref="X715:X716"/>
    <mergeCell ref="Z715:Z716"/>
    <mergeCell ref="X717:X718"/>
    <mergeCell ref="Z717:Z718"/>
    <mergeCell ref="X719:X720"/>
    <mergeCell ref="Z719:Z720"/>
    <mergeCell ref="Y715:Y716"/>
    <mergeCell ref="Y717:Y718"/>
    <mergeCell ref="Y719:Y720"/>
    <mergeCell ref="Y721:Y722"/>
    <mergeCell ref="Y723:Y724"/>
    <mergeCell ref="Y725:Y726"/>
    <mergeCell ref="Y727:Y728"/>
    <mergeCell ref="Y729:Y730"/>
    <mergeCell ref="Y731:Y732"/>
    <mergeCell ref="X709:X710"/>
    <mergeCell ref="Z709:Z710"/>
    <mergeCell ref="X711:X712"/>
    <mergeCell ref="Z711:Z712"/>
    <mergeCell ref="X713:X714"/>
    <mergeCell ref="Z713:Z714"/>
    <mergeCell ref="X703:X704"/>
    <mergeCell ref="Z703:Z704"/>
    <mergeCell ref="X705:X706"/>
    <mergeCell ref="Z705:Z706"/>
    <mergeCell ref="X707:X708"/>
    <mergeCell ref="Z707:Z708"/>
    <mergeCell ref="X697:X698"/>
    <mergeCell ref="Z697:Z698"/>
    <mergeCell ref="X699:X700"/>
    <mergeCell ref="Z699:Z700"/>
    <mergeCell ref="X701:X702"/>
    <mergeCell ref="Z701:Z702"/>
    <mergeCell ref="Y697:Y698"/>
    <mergeCell ref="Y699:Y700"/>
    <mergeCell ref="Y701:Y702"/>
    <mergeCell ref="Y703:Y704"/>
    <mergeCell ref="Y705:Y706"/>
    <mergeCell ref="Y707:Y708"/>
    <mergeCell ref="Y709:Y710"/>
    <mergeCell ref="Y711:Y712"/>
    <mergeCell ref="Y713:Y714"/>
    <mergeCell ref="X691:X692"/>
    <mergeCell ref="Z691:Z692"/>
    <mergeCell ref="X693:X694"/>
    <mergeCell ref="Z693:Z694"/>
    <mergeCell ref="X695:X696"/>
    <mergeCell ref="Z695:Z696"/>
    <mergeCell ref="X685:X686"/>
    <mergeCell ref="Z685:Z686"/>
    <mergeCell ref="X687:X688"/>
    <mergeCell ref="Z687:Z688"/>
    <mergeCell ref="X689:X690"/>
    <mergeCell ref="Z689:Z690"/>
    <mergeCell ref="X679:X680"/>
    <mergeCell ref="Z679:Z680"/>
    <mergeCell ref="X681:X682"/>
    <mergeCell ref="Z681:Z682"/>
    <mergeCell ref="X683:X684"/>
    <mergeCell ref="Z683:Z684"/>
    <mergeCell ref="Y679:Y680"/>
    <mergeCell ref="Y681:Y682"/>
    <mergeCell ref="Y683:Y684"/>
    <mergeCell ref="Y685:Y686"/>
    <mergeCell ref="Y687:Y688"/>
    <mergeCell ref="Y689:Y690"/>
    <mergeCell ref="Y691:Y692"/>
    <mergeCell ref="Y693:Y694"/>
    <mergeCell ref="Y695:Y696"/>
    <mergeCell ref="X673:X674"/>
    <mergeCell ref="Z673:Z674"/>
    <mergeCell ref="X675:X676"/>
    <mergeCell ref="Z675:Z676"/>
    <mergeCell ref="X677:X678"/>
    <mergeCell ref="Z677:Z678"/>
    <mergeCell ref="X667:X668"/>
    <mergeCell ref="Z667:Z668"/>
    <mergeCell ref="X669:X670"/>
    <mergeCell ref="Z669:Z670"/>
    <mergeCell ref="X671:X672"/>
    <mergeCell ref="Z671:Z672"/>
    <mergeCell ref="X661:X662"/>
    <mergeCell ref="Z661:Z662"/>
    <mergeCell ref="X663:X664"/>
    <mergeCell ref="Z663:Z664"/>
    <mergeCell ref="X665:X666"/>
    <mergeCell ref="Z665:Z666"/>
    <mergeCell ref="Y661:Y662"/>
    <mergeCell ref="Y663:Y664"/>
    <mergeCell ref="Y665:Y666"/>
    <mergeCell ref="Y667:Y668"/>
    <mergeCell ref="Y669:Y670"/>
    <mergeCell ref="Y671:Y672"/>
    <mergeCell ref="Y673:Y674"/>
    <mergeCell ref="Y675:Y676"/>
    <mergeCell ref="Y677:Y678"/>
    <mergeCell ref="X655:X656"/>
    <mergeCell ref="Z655:Z656"/>
    <mergeCell ref="X657:X658"/>
    <mergeCell ref="Z657:Z658"/>
    <mergeCell ref="X659:X660"/>
    <mergeCell ref="Z659:Z660"/>
    <mergeCell ref="X649:X650"/>
    <mergeCell ref="Z649:Z650"/>
    <mergeCell ref="X651:X652"/>
    <mergeCell ref="Z651:Z652"/>
    <mergeCell ref="X653:X654"/>
    <mergeCell ref="Z653:Z654"/>
    <mergeCell ref="X643:X644"/>
    <mergeCell ref="Z643:Z644"/>
    <mergeCell ref="X645:X646"/>
    <mergeCell ref="Z645:Z646"/>
    <mergeCell ref="X647:X648"/>
    <mergeCell ref="Z647:Z648"/>
    <mergeCell ref="Y643:Y644"/>
    <mergeCell ref="Y645:Y646"/>
    <mergeCell ref="Y647:Y648"/>
    <mergeCell ref="Y649:Y650"/>
    <mergeCell ref="Y651:Y652"/>
    <mergeCell ref="Y653:Y654"/>
    <mergeCell ref="Y655:Y656"/>
    <mergeCell ref="Y657:Y658"/>
    <mergeCell ref="Y659:Y660"/>
    <mergeCell ref="X637:X638"/>
    <mergeCell ref="Z637:Z638"/>
    <mergeCell ref="X639:X640"/>
    <mergeCell ref="Z639:Z640"/>
    <mergeCell ref="X641:X642"/>
    <mergeCell ref="Z641:Z642"/>
    <mergeCell ref="X631:X632"/>
    <mergeCell ref="Z631:Z632"/>
    <mergeCell ref="X633:X634"/>
    <mergeCell ref="Z633:Z634"/>
    <mergeCell ref="X635:X636"/>
    <mergeCell ref="Z635:Z636"/>
    <mergeCell ref="X625:X626"/>
    <mergeCell ref="Z625:Z626"/>
    <mergeCell ref="X627:X628"/>
    <mergeCell ref="Z627:Z628"/>
    <mergeCell ref="X629:X630"/>
    <mergeCell ref="Z629:Z630"/>
    <mergeCell ref="Y625:Y626"/>
    <mergeCell ref="Y627:Y628"/>
    <mergeCell ref="Y629:Y630"/>
    <mergeCell ref="Y631:Y632"/>
    <mergeCell ref="Y633:Y634"/>
    <mergeCell ref="Y635:Y636"/>
    <mergeCell ref="Y637:Y638"/>
    <mergeCell ref="Y639:Y640"/>
    <mergeCell ref="Y641:Y642"/>
    <mergeCell ref="X619:X620"/>
    <mergeCell ref="Z619:Z620"/>
    <mergeCell ref="X621:X622"/>
    <mergeCell ref="Z621:Z622"/>
    <mergeCell ref="X623:X624"/>
    <mergeCell ref="Z623:Z624"/>
    <mergeCell ref="X613:X614"/>
    <mergeCell ref="Z613:Z614"/>
    <mergeCell ref="X615:X616"/>
    <mergeCell ref="Z615:Z616"/>
    <mergeCell ref="X617:X618"/>
    <mergeCell ref="Z617:Z618"/>
    <mergeCell ref="X607:X608"/>
    <mergeCell ref="Z607:Z608"/>
    <mergeCell ref="X609:X610"/>
    <mergeCell ref="Z609:Z610"/>
    <mergeCell ref="X611:X612"/>
    <mergeCell ref="Z611:Z612"/>
    <mergeCell ref="Y607:Y608"/>
    <mergeCell ref="Y609:Y610"/>
    <mergeCell ref="Y611:Y612"/>
    <mergeCell ref="Y613:Y614"/>
    <mergeCell ref="Y615:Y616"/>
    <mergeCell ref="Y617:Y618"/>
    <mergeCell ref="Y619:Y620"/>
    <mergeCell ref="Y621:Y622"/>
    <mergeCell ref="Y623:Y624"/>
    <mergeCell ref="X601:X602"/>
    <mergeCell ref="Z601:Z602"/>
    <mergeCell ref="X603:X604"/>
    <mergeCell ref="Z603:Z604"/>
    <mergeCell ref="X605:X606"/>
    <mergeCell ref="Z605:Z606"/>
    <mergeCell ref="X595:X596"/>
    <mergeCell ref="Z595:Z596"/>
    <mergeCell ref="X597:X598"/>
    <mergeCell ref="Z597:Z598"/>
    <mergeCell ref="X599:X600"/>
    <mergeCell ref="Z599:Z600"/>
    <mergeCell ref="X589:X590"/>
    <mergeCell ref="Z589:Z590"/>
    <mergeCell ref="X591:X592"/>
    <mergeCell ref="Z591:Z592"/>
    <mergeCell ref="X593:X594"/>
    <mergeCell ref="Z593:Z594"/>
    <mergeCell ref="Y589:Y590"/>
    <mergeCell ref="Y591:Y592"/>
    <mergeCell ref="Y593:Y594"/>
    <mergeCell ref="Y595:Y596"/>
    <mergeCell ref="Y597:Y598"/>
    <mergeCell ref="Y599:Y600"/>
    <mergeCell ref="Y601:Y602"/>
    <mergeCell ref="Y603:Y604"/>
    <mergeCell ref="Y605:Y606"/>
    <mergeCell ref="X583:X584"/>
    <mergeCell ref="Z583:Z584"/>
    <mergeCell ref="X585:X586"/>
    <mergeCell ref="Z585:Z586"/>
    <mergeCell ref="X587:X588"/>
    <mergeCell ref="Z587:Z588"/>
    <mergeCell ref="X577:X578"/>
    <mergeCell ref="Z577:Z578"/>
    <mergeCell ref="X579:X580"/>
    <mergeCell ref="Z579:Z580"/>
    <mergeCell ref="X581:X582"/>
    <mergeCell ref="Z581:Z582"/>
    <mergeCell ref="X571:X572"/>
    <mergeCell ref="Z571:Z572"/>
    <mergeCell ref="X573:X574"/>
    <mergeCell ref="Z573:Z574"/>
    <mergeCell ref="X575:X576"/>
    <mergeCell ref="Z575:Z576"/>
    <mergeCell ref="Y571:Y572"/>
    <mergeCell ref="Y573:Y574"/>
    <mergeCell ref="Y575:Y576"/>
    <mergeCell ref="Y577:Y578"/>
    <mergeCell ref="Y579:Y580"/>
    <mergeCell ref="Y581:Y582"/>
    <mergeCell ref="Y583:Y584"/>
    <mergeCell ref="Y585:Y586"/>
    <mergeCell ref="Y587:Y588"/>
    <mergeCell ref="X565:X566"/>
    <mergeCell ref="Z565:Z566"/>
    <mergeCell ref="X567:X568"/>
    <mergeCell ref="Z567:Z568"/>
    <mergeCell ref="X569:X570"/>
    <mergeCell ref="Z569:Z570"/>
    <mergeCell ref="X559:X560"/>
    <mergeCell ref="Z559:Z560"/>
    <mergeCell ref="X561:X562"/>
    <mergeCell ref="Z561:Z562"/>
    <mergeCell ref="X563:X564"/>
    <mergeCell ref="Z563:Z564"/>
    <mergeCell ref="X553:X554"/>
    <mergeCell ref="Z553:Z554"/>
    <mergeCell ref="X555:X556"/>
    <mergeCell ref="Z555:Z556"/>
    <mergeCell ref="X557:X558"/>
    <mergeCell ref="Z557:Z558"/>
    <mergeCell ref="Y553:Y554"/>
    <mergeCell ref="Y555:Y556"/>
    <mergeCell ref="Y557:Y558"/>
    <mergeCell ref="Y559:Y560"/>
    <mergeCell ref="Y561:Y562"/>
    <mergeCell ref="Y563:Y564"/>
    <mergeCell ref="Y565:Y566"/>
    <mergeCell ref="Y567:Y568"/>
    <mergeCell ref="Y569:Y570"/>
    <mergeCell ref="X547:X548"/>
    <mergeCell ref="Z547:Z548"/>
    <mergeCell ref="X549:X550"/>
    <mergeCell ref="Z549:Z550"/>
    <mergeCell ref="X551:X552"/>
    <mergeCell ref="Z551:Z552"/>
    <mergeCell ref="X541:X542"/>
    <mergeCell ref="Z541:Z542"/>
    <mergeCell ref="X543:X544"/>
    <mergeCell ref="Z543:Z544"/>
    <mergeCell ref="X545:X546"/>
    <mergeCell ref="Z545:Z546"/>
    <mergeCell ref="X535:X536"/>
    <mergeCell ref="Z535:Z536"/>
    <mergeCell ref="X537:X538"/>
    <mergeCell ref="Z537:Z538"/>
    <mergeCell ref="X539:X540"/>
    <mergeCell ref="Z539:Z540"/>
    <mergeCell ref="Y535:Y536"/>
    <mergeCell ref="Y537:Y538"/>
    <mergeCell ref="Y539:Y540"/>
    <mergeCell ref="Y541:Y542"/>
    <mergeCell ref="Y543:Y544"/>
    <mergeCell ref="Y545:Y546"/>
    <mergeCell ref="Y547:Y548"/>
    <mergeCell ref="Y549:Y550"/>
    <mergeCell ref="Y551:Y552"/>
    <mergeCell ref="X529:X530"/>
    <mergeCell ref="Z529:Z530"/>
    <mergeCell ref="X531:X532"/>
    <mergeCell ref="Z531:Z532"/>
    <mergeCell ref="X533:X534"/>
    <mergeCell ref="Z533:Z534"/>
    <mergeCell ref="X523:X524"/>
    <mergeCell ref="Z523:Z524"/>
    <mergeCell ref="X525:X526"/>
    <mergeCell ref="Z525:Z526"/>
    <mergeCell ref="X527:X528"/>
    <mergeCell ref="Z527:Z528"/>
    <mergeCell ref="X517:X518"/>
    <mergeCell ref="Z517:Z518"/>
    <mergeCell ref="X519:X520"/>
    <mergeCell ref="Z519:Z520"/>
    <mergeCell ref="X521:X522"/>
    <mergeCell ref="Z521:Z522"/>
    <mergeCell ref="Y517:Y518"/>
    <mergeCell ref="Y519:Y520"/>
    <mergeCell ref="Y521:Y522"/>
    <mergeCell ref="Y523:Y524"/>
    <mergeCell ref="Y525:Y526"/>
    <mergeCell ref="Y527:Y528"/>
    <mergeCell ref="Y529:Y530"/>
    <mergeCell ref="Y531:Y532"/>
    <mergeCell ref="Y533:Y534"/>
    <mergeCell ref="X511:X512"/>
    <mergeCell ref="Z511:Z512"/>
    <mergeCell ref="X513:X514"/>
    <mergeCell ref="Z513:Z514"/>
    <mergeCell ref="X515:X516"/>
    <mergeCell ref="Z515:Z516"/>
    <mergeCell ref="X505:X506"/>
    <mergeCell ref="Z505:Z506"/>
    <mergeCell ref="X507:X508"/>
    <mergeCell ref="Z507:Z508"/>
    <mergeCell ref="X509:X510"/>
    <mergeCell ref="Z509:Z510"/>
    <mergeCell ref="X499:X500"/>
    <mergeCell ref="Z499:Z500"/>
    <mergeCell ref="X501:X502"/>
    <mergeCell ref="Z501:Z502"/>
    <mergeCell ref="X503:X504"/>
    <mergeCell ref="Z503:Z504"/>
    <mergeCell ref="Y499:Y500"/>
    <mergeCell ref="Y501:Y502"/>
    <mergeCell ref="Y503:Y504"/>
    <mergeCell ref="Y505:Y506"/>
    <mergeCell ref="Y507:Y508"/>
    <mergeCell ref="Y509:Y510"/>
    <mergeCell ref="Y511:Y512"/>
    <mergeCell ref="Y513:Y514"/>
    <mergeCell ref="Y515:Y516"/>
    <mergeCell ref="X493:X494"/>
    <mergeCell ref="Z493:Z494"/>
    <mergeCell ref="X495:X496"/>
    <mergeCell ref="Z495:Z496"/>
    <mergeCell ref="X497:X498"/>
    <mergeCell ref="Z497:Z498"/>
    <mergeCell ref="X487:X488"/>
    <mergeCell ref="Z487:Z488"/>
    <mergeCell ref="X489:X490"/>
    <mergeCell ref="Z489:Z490"/>
    <mergeCell ref="X491:X492"/>
    <mergeCell ref="Z491:Z492"/>
    <mergeCell ref="X481:X482"/>
    <mergeCell ref="Z481:Z482"/>
    <mergeCell ref="X483:X484"/>
    <mergeCell ref="Z483:Z484"/>
    <mergeCell ref="X485:X486"/>
    <mergeCell ref="Z485:Z486"/>
    <mergeCell ref="Y481:Y482"/>
    <mergeCell ref="Y483:Y484"/>
    <mergeCell ref="Y485:Y486"/>
    <mergeCell ref="Y487:Y488"/>
    <mergeCell ref="Y489:Y490"/>
    <mergeCell ref="Y491:Y492"/>
    <mergeCell ref="Y493:Y494"/>
    <mergeCell ref="Y495:Y496"/>
    <mergeCell ref="Y497:Y498"/>
    <mergeCell ref="X475:X476"/>
    <mergeCell ref="Z475:Z476"/>
    <mergeCell ref="X477:X478"/>
    <mergeCell ref="Z477:Z478"/>
    <mergeCell ref="X479:X480"/>
    <mergeCell ref="Z479:Z480"/>
    <mergeCell ref="X469:X470"/>
    <mergeCell ref="Z469:Z470"/>
    <mergeCell ref="X471:X472"/>
    <mergeCell ref="Z471:Z472"/>
    <mergeCell ref="X473:X474"/>
    <mergeCell ref="Z473:Z474"/>
    <mergeCell ref="X463:X464"/>
    <mergeCell ref="Z463:Z464"/>
    <mergeCell ref="X465:X466"/>
    <mergeCell ref="Z465:Z466"/>
    <mergeCell ref="X467:X468"/>
    <mergeCell ref="Z467:Z468"/>
    <mergeCell ref="Y463:Y464"/>
    <mergeCell ref="Y465:Y466"/>
    <mergeCell ref="Y467:Y468"/>
    <mergeCell ref="Y469:Y470"/>
    <mergeCell ref="Y471:Y472"/>
    <mergeCell ref="Y473:Y474"/>
    <mergeCell ref="Y475:Y476"/>
    <mergeCell ref="Y477:Y478"/>
    <mergeCell ref="Y479:Y480"/>
    <mergeCell ref="X457:X458"/>
    <mergeCell ref="Z457:Z458"/>
    <mergeCell ref="X459:X460"/>
    <mergeCell ref="Z459:Z460"/>
    <mergeCell ref="X461:X462"/>
    <mergeCell ref="Z461:Z462"/>
    <mergeCell ref="X451:X452"/>
    <mergeCell ref="Z451:Z452"/>
    <mergeCell ref="X453:X454"/>
    <mergeCell ref="Z453:Z454"/>
    <mergeCell ref="X455:X456"/>
    <mergeCell ref="Z455:Z456"/>
    <mergeCell ref="X445:X446"/>
    <mergeCell ref="Z445:Z446"/>
    <mergeCell ref="X447:X448"/>
    <mergeCell ref="Z447:Z448"/>
    <mergeCell ref="X449:X450"/>
    <mergeCell ref="Z449:Z450"/>
    <mergeCell ref="Y445:Y446"/>
    <mergeCell ref="Y447:Y448"/>
    <mergeCell ref="Y449:Y450"/>
    <mergeCell ref="Y451:Y452"/>
    <mergeCell ref="Y453:Y454"/>
    <mergeCell ref="Y455:Y456"/>
    <mergeCell ref="Y457:Y458"/>
    <mergeCell ref="Y459:Y460"/>
    <mergeCell ref="Y461:Y462"/>
    <mergeCell ref="X439:X440"/>
    <mergeCell ref="Z439:Z440"/>
    <mergeCell ref="X441:X442"/>
    <mergeCell ref="Z441:Z442"/>
    <mergeCell ref="X443:X444"/>
    <mergeCell ref="Z443:Z444"/>
    <mergeCell ref="X433:X434"/>
    <mergeCell ref="Z433:Z434"/>
    <mergeCell ref="X435:X436"/>
    <mergeCell ref="Z435:Z436"/>
    <mergeCell ref="X437:X438"/>
    <mergeCell ref="Z437:Z438"/>
    <mergeCell ref="X427:X428"/>
    <mergeCell ref="Z427:Z428"/>
    <mergeCell ref="X429:X430"/>
    <mergeCell ref="Z429:Z430"/>
    <mergeCell ref="X431:X432"/>
    <mergeCell ref="Z431:Z432"/>
    <mergeCell ref="Y427:Y428"/>
    <mergeCell ref="Y429:Y430"/>
    <mergeCell ref="Y431:Y432"/>
    <mergeCell ref="Y433:Y434"/>
    <mergeCell ref="Y435:Y436"/>
    <mergeCell ref="Y437:Y438"/>
    <mergeCell ref="Y439:Y440"/>
    <mergeCell ref="Y441:Y442"/>
    <mergeCell ref="Y443:Y444"/>
    <mergeCell ref="X421:X422"/>
    <mergeCell ref="Z421:Z422"/>
    <mergeCell ref="X423:X424"/>
    <mergeCell ref="Z423:Z424"/>
    <mergeCell ref="X425:X426"/>
    <mergeCell ref="Z425:Z426"/>
    <mergeCell ref="X415:X416"/>
    <mergeCell ref="Z415:Z416"/>
    <mergeCell ref="X417:X418"/>
    <mergeCell ref="Z417:Z418"/>
    <mergeCell ref="X419:X420"/>
    <mergeCell ref="Z419:Z420"/>
    <mergeCell ref="X409:X410"/>
    <mergeCell ref="Z409:Z410"/>
    <mergeCell ref="X411:X412"/>
    <mergeCell ref="Z411:Z412"/>
    <mergeCell ref="X413:X414"/>
    <mergeCell ref="Z413:Z414"/>
    <mergeCell ref="Y409:Y410"/>
    <mergeCell ref="Y411:Y412"/>
    <mergeCell ref="Y413:Y414"/>
    <mergeCell ref="Y415:Y416"/>
    <mergeCell ref="Y417:Y418"/>
    <mergeCell ref="Y419:Y420"/>
    <mergeCell ref="Y421:Y422"/>
    <mergeCell ref="Y423:Y424"/>
    <mergeCell ref="Y425:Y426"/>
    <mergeCell ref="X403:X404"/>
    <mergeCell ref="Z403:Z404"/>
    <mergeCell ref="X405:X406"/>
    <mergeCell ref="Z405:Z406"/>
    <mergeCell ref="X407:X408"/>
    <mergeCell ref="Z407:Z408"/>
    <mergeCell ref="X397:X398"/>
    <mergeCell ref="Z397:Z398"/>
    <mergeCell ref="X399:X400"/>
    <mergeCell ref="Z399:Z400"/>
    <mergeCell ref="X401:X402"/>
    <mergeCell ref="Z401:Z402"/>
    <mergeCell ref="X391:X392"/>
    <mergeCell ref="Z391:Z392"/>
    <mergeCell ref="X393:X394"/>
    <mergeCell ref="Z393:Z394"/>
    <mergeCell ref="X395:X396"/>
    <mergeCell ref="Z395:Z396"/>
    <mergeCell ref="Y391:Y392"/>
    <mergeCell ref="Y393:Y394"/>
    <mergeCell ref="Y395:Y396"/>
    <mergeCell ref="Y397:Y398"/>
    <mergeCell ref="Y399:Y400"/>
    <mergeCell ref="Y401:Y402"/>
    <mergeCell ref="Y403:Y404"/>
    <mergeCell ref="Y405:Y406"/>
    <mergeCell ref="Y407:Y408"/>
    <mergeCell ref="X385:X386"/>
    <mergeCell ref="Z385:Z386"/>
    <mergeCell ref="X387:X388"/>
    <mergeCell ref="Z387:Z388"/>
    <mergeCell ref="X389:X390"/>
    <mergeCell ref="Z389:Z390"/>
    <mergeCell ref="X379:X380"/>
    <mergeCell ref="Z379:Z380"/>
    <mergeCell ref="X381:X382"/>
    <mergeCell ref="Z381:Z382"/>
    <mergeCell ref="X383:X384"/>
    <mergeCell ref="Z383:Z384"/>
    <mergeCell ref="X373:X374"/>
    <mergeCell ref="Z373:Z374"/>
    <mergeCell ref="X375:X376"/>
    <mergeCell ref="Z375:Z376"/>
    <mergeCell ref="X377:X378"/>
    <mergeCell ref="Z377:Z378"/>
    <mergeCell ref="Y373:Y374"/>
    <mergeCell ref="Y375:Y376"/>
    <mergeCell ref="Y377:Y378"/>
    <mergeCell ref="Y379:Y380"/>
    <mergeCell ref="Y381:Y382"/>
    <mergeCell ref="Y383:Y384"/>
    <mergeCell ref="Y385:Y386"/>
    <mergeCell ref="Y387:Y388"/>
    <mergeCell ref="Y389:Y390"/>
    <mergeCell ref="X367:X368"/>
    <mergeCell ref="Z367:Z368"/>
    <mergeCell ref="X369:X370"/>
    <mergeCell ref="Z369:Z370"/>
    <mergeCell ref="X371:X372"/>
    <mergeCell ref="Z371:Z372"/>
    <mergeCell ref="X361:X362"/>
    <mergeCell ref="Z361:Z362"/>
    <mergeCell ref="X363:X364"/>
    <mergeCell ref="Z363:Z364"/>
    <mergeCell ref="X365:X366"/>
    <mergeCell ref="Z365:Z366"/>
    <mergeCell ref="X355:X356"/>
    <mergeCell ref="Z355:Z356"/>
    <mergeCell ref="X357:X358"/>
    <mergeCell ref="Z357:Z358"/>
    <mergeCell ref="X359:X360"/>
    <mergeCell ref="Z359:Z360"/>
    <mergeCell ref="Y355:Y356"/>
    <mergeCell ref="Y357:Y358"/>
    <mergeCell ref="Y359:Y360"/>
    <mergeCell ref="Y361:Y362"/>
    <mergeCell ref="Y363:Y364"/>
    <mergeCell ref="Y365:Y366"/>
    <mergeCell ref="Y367:Y368"/>
    <mergeCell ref="Y369:Y370"/>
    <mergeCell ref="Y371:Y372"/>
    <mergeCell ref="X349:X350"/>
    <mergeCell ref="Z349:Z350"/>
    <mergeCell ref="X351:X352"/>
    <mergeCell ref="Z351:Z352"/>
    <mergeCell ref="X353:X354"/>
    <mergeCell ref="Z353:Z354"/>
    <mergeCell ref="X343:X344"/>
    <mergeCell ref="Z343:Z344"/>
    <mergeCell ref="X345:X346"/>
    <mergeCell ref="Z345:Z346"/>
    <mergeCell ref="X347:X348"/>
    <mergeCell ref="Z347:Z348"/>
    <mergeCell ref="X337:X338"/>
    <mergeCell ref="Z337:Z338"/>
    <mergeCell ref="X339:X340"/>
    <mergeCell ref="Z339:Z340"/>
    <mergeCell ref="X341:X342"/>
    <mergeCell ref="Z341:Z342"/>
    <mergeCell ref="Y337:Y338"/>
    <mergeCell ref="Y339:Y340"/>
    <mergeCell ref="Y341:Y342"/>
    <mergeCell ref="Y343:Y344"/>
    <mergeCell ref="Y345:Y346"/>
    <mergeCell ref="Y347:Y348"/>
    <mergeCell ref="Y349:Y350"/>
    <mergeCell ref="Y351:Y352"/>
    <mergeCell ref="Y353:Y354"/>
    <mergeCell ref="X331:X332"/>
    <mergeCell ref="Z331:Z332"/>
    <mergeCell ref="X333:X334"/>
    <mergeCell ref="Z333:Z334"/>
    <mergeCell ref="X335:X336"/>
    <mergeCell ref="Z335:Z336"/>
    <mergeCell ref="X325:X326"/>
    <mergeCell ref="Z325:Z326"/>
    <mergeCell ref="X327:X328"/>
    <mergeCell ref="Z327:Z328"/>
    <mergeCell ref="X329:X330"/>
    <mergeCell ref="Z329:Z330"/>
    <mergeCell ref="X319:X320"/>
    <mergeCell ref="Z319:Z320"/>
    <mergeCell ref="X321:X322"/>
    <mergeCell ref="Z321:Z322"/>
    <mergeCell ref="X323:X324"/>
    <mergeCell ref="Z323:Z324"/>
    <mergeCell ref="Y319:Y320"/>
    <mergeCell ref="Y321:Y322"/>
    <mergeCell ref="Y323:Y324"/>
    <mergeCell ref="Y325:Y326"/>
    <mergeCell ref="Y327:Y328"/>
    <mergeCell ref="Y329:Y330"/>
    <mergeCell ref="Y331:Y332"/>
    <mergeCell ref="Y333:Y334"/>
    <mergeCell ref="Y335:Y336"/>
    <mergeCell ref="X313:X314"/>
    <mergeCell ref="Z313:Z314"/>
    <mergeCell ref="X315:X316"/>
    <mergeCell ref="Z315:Z316"/>
    <mergeCell ref="X317:X318"/>
    <mergeCell ref="Z317:Z318"/>
    <mergeCell ref="X307:X308"/>
    <mergeCell ref="Z307:Z308"/>
    <mergeCell ref="X309:X310"/>
    <mergeCell ref="Z309:Z310"/>
    <mergeCell ref="X311:X312"/>
    <mergeCell ref="Z311:Z312"/>
    <mergeCell ref="X301:X302"/>
    <mergeCell ref="Z301:Z302"/>
    <mergeCell ref="X303:X304"/>
    <mergeCell ref="Z303:Z304"/>
    <mergeCell ref="X305:X306"/>
    <mergeCell ref="Z305:Z306"/>
    <mergeCell ref="Y301:Y302"/>
    <mergeCell ref="Y303:Y304"/>
    <mergeCell ref="Y305:Y306"/>
    <mergeCell ref="Y307:Y308"/>
    <mergeCell ref="Y309:Y310"/>
    <mergeCell ref="Y311:Y312"/>
    <mergeCell ref="Y313:Y314"/>
    <mergeCell ref="Y315:Y316"/>
    <mergeCell ref="Y317:Y318"/>
    <mergeCell ref="X295:X296"/>
    <mergeCell ref="Z295:Z296"/>
    <mergeCell ref="X297:X298"/>
    <mergeCell ref="Z297:Z298"/>
    <mergeCell ref="X299:X300"/>
    <mergeCell ref="Z299:Z300"/>
    <mergeCell ref="X289:X290"/>
    <mergeCell ref="Z289:Z290"/>
    <mergeCell ref="X291:X292"/>
    <mergeCell ref="Z291:Z292"/>
    <mergeCell ref="X293:X294"/>
    <mergeCell ref="Z293:Z294"/>
    <mergeCell ref="X283:X284"/>
    <mergeCell ref="Z283:Z284"/>
    <mergeCell ref="X285:X286"/>
    <mergeCell ref="Z285:Z286"/>
    <mergeCell ref="X287:X288"/>
    <mergeCell ref="Z287:Z288"/>
    <mergeCell ref="Y283:Y284"/>
    <mergeCell ref="Y285:Y286"/>
    <mergeCell ref="Y287:Y288"/>
    <mergeCell ref="Y289:Y290"/>
    <mergeCell ref="Y291:Y292"/>
    <mergeCell ref="Y293:Y294"/>
    <mergeCell ref="Y295:Y296"/>
    <mergeCell ref="Y297:Y298"/>
    <mergeCell ref="Y299:Y300"/>
    <mergeCell ref="X277:X278"/>
    <mergeCell ref="Z277:Z278"/>
    <mergeCell ref="X279:X280"/>
    <mergeCell ref="Z279:Z280"/>
    <mergeCell ref="X281:X282"/>
    <mergeCell ref="Z281:Z282"/>
    <mergeCell ref="X271:X272"/>
    <mergeCell ref="Z271:Z272"/>
    <mergeCell ref="X273:X274"/>
    <mergeCell ref="Z273:Z274"/>
    <mergeCell ref="X275:X276"/>
    <mergeCell ref="Z275:Z276"/>
    <mergeCell ref="X265:X266"/>
    <mergeCell ref="Z265:Z266"/>
    <mergeCell ref="X267:X268"/>
    <mergeCell ref="Z267:Z268"/>
    <mergeCell ref="X269:X270"/>
    <mergeCell ref="Z269:Z270"/>
    <mergeCell ref="Y265:Y266"/>
    <mergeCell ref="Y267:Y268"/>
    <mergeCell ref="Y269:Y270"/>
    <mergeCell ref="Y271:Y272"/>
    <mergeCell ref="Y273:Y274"/>
    <mergeCell ref="Y275:Y276"/>
    <mergeCell ref="Y277:Y278"/>
    <mergeCell ref="Y279:Y280"/>
    <mergeCell ref="Y281:Y282"/>
    <mergeCell ref="X259:X260"/>
    <mergeCell ref="Z259:Z260"/>
    <mergeCell ref="X261:X262"/>
    <mergeCell ref="Z261:Z262"/>
    <mergeCell ref="X263:X264"/>
    <mergeCell ref="Z263:Z264"/>
    <mergeCell ref="X253:X254"/>
    <mergeCell ref="Z253:Z254"/>
    <mergeCell ref="X255:X256"/>
    <mergeCell ref="Z255:Z256"/>
    <mergeCell ref="X257:X258"/>
    <mergeCell ref="Z257:Z258"/>
    <mergeCell ref="X247:X248"/>
    <mergeCell ref="Z247:Z248"/>
    <mergeCell ref="X249:X250"/>
    <mergeCell ref="Z249:Z250"/>
    <mergeCell ref="X251:X252"/>
    <mergeCell ref="Z251:Z252"/>
    <mergeCell ref="Y247:Y248"/>
    <mergeCell ref="Y249:Y250"/>
    <mergeCell ref="Y251:Y252"/>
    <mergeCell ref="Y253:Y254"/>
    <mergeCell ref="Y255:Y256"/>
    <mergeCell ref="Y257:Y258"/>
    <mergeCell ref="Y259:Y260"/>
    <mergeCell ref="Y261:Y262"/>
    <mergeCell ref="Y263:Y264"/>
    <mergeCell ref="X241:X242"/>
    <mergeCell ref="Z241:Z242"/>
    <mergeCell ref="X243:X244"/>
    <mergeCell ref="Z243:Z244"/>
    <mergeCell ref="X245:X246"/>
    <mergeCell ref="Z245:Z246"/>
    <mergeCell ref="X235:X236"/>
    <mergeCell ref="Z235:Z236"/>
    <mergeCell ref="X237:X238"/>
    <mergeCell ref="Z237:Z238"/>
    <mergeCell ref="X239:X240"/>
    <mergeCell ref="Z239:Z240"/>
    <mergeCell ref="X229:X230"/>
    <mergeCell ref="Z229:Z230"/>
    <mergeCell ref="X231:X232"/>
    <mergeCell ref="Z231:Z232"/>
    <mergeCell ref="X233:X234"/>
    <mergeCell ref="Z233:Z234"/>
    <mergeCell ref="Y229:Y230"/>
    <mergeCell ref="Y231:Y232"/>
    <mergeCell ref="Y233:Y234"/>
    <mergeCell ref="Y235:Y236"/>
    <mergeCell ref="Y237:Y238"/>
    <mergeCell ref="Y239:Y240"/>
    <mergeCell ref="Y241:Y242"/>
    <mergeCell ref="Y243:Y244"/>
    <mergeCell ref="Y245:Y246"/>
    <mergeCell ref="X223:X224"/>
    <mergeCell ref="Z223:Z224"/>
    <mergeCell ref="X225:X226"/>
    <mergeCell ref="Z225:Z226"/>
    <mergeCell ref="X227:X228"/>
    <mergeCell ref="Z227:Z228"/>
    <mergeCell ref="X217:X218"/>
    <mergeCell ref="Z217:Z218"/>
    <mergeCell ref="X219:X220"/>
    <mergeCell ref="Z219:Z220"/>
    <mergeCell ref="X221:X222"/>
    <mergeCell ref="Z221:Z222"/>
    <mergeCell ref="X211:X212"/>
    <mergeCell ref="Z211:Z212"/>
    <mergeCell ref="X213:X214"/>
    <mergeCell ref="Z213:Z214"/>
    <mergeCell ref="X215:X216"/>
    <mergeCell ref="Z215:Z216"/>
    <mergeCell ref="Y211:Y212"/>
    <mergeCell ref="Y213:Y214"/>
    <mergeCell ref="Y215:Y216"/>
    <mergeCell ref="Y217:Y218"/>
    <mergeCell ref="Y219:Y220"/>
    <mergeCell ref="Y221:Y222"/>
    <mergeCell ref="Y223:Y224"/>
    <mergeCell ref="Y225:Y226"/>
    <mergeCell ref="Y227:Y228"/>
    <mergeCell ref="X205:X206"/>
    <mergeCell ref="Z205:Z206"/>
    <mergeCell ref="X207:X208"/>
    <mergeCell ref="Z207:Z208"/>
    <mergeCell ref="X209:X210"/>
    <mergeCell ref="Z209:Z210"/>
    <mergeCell ref="X199:X200"/>
    <mergeCell ref="Z199:Z200"/>
    <mergeCell ref="X201:X202"/>
    <mergeCell ref="Z201:Z202"/>
    <mergeCell ref="X203:X204"/>
    <mergeCell ref="Z203:Z204"/>
    <mergeCell ref="X193:X194"/>
    <mergeCell ref="Z193:Z194"/>
    <mergeCell ref="X195:X196"/>
    <mergeCell ref="Z195:Z196"/>
    <mergeCell ref="X197:X198"/>
    <mergeCell ref="Z197:Z198"/>
    <mergeCell ref="Y193:Y194"/>
    <mergeCell ref="Y195:Y196"/>
    <mergeCell ref="Y197:Y198"/>
    <mergeCell ref="Y199:Y200"/>
    <mergeCell ref="Y201:Y202"/>
    <mergeCell ref="Y203:Y204"/>
    <mergeCell ref="Y205:Y206"/>
    <mergeCell ref="Y207:Y208"/>
    <mergeCell ref="Y209:Y210"/>
    <mergeCell ref="X187:X188"/>
    <mergeCell ref="Z187:Z188"/>
    <mergeCell ref="X189:X190"/>
    <mergeCell ref="Z189:Z190"/>
    <mergeCell ref="X191:X192"/>
    <mergeCell ref="Z191:Z192"/>
    <mergeCell ref="X181:X182"/>
    <mergeCell ref="Z181:Z182"/>
    <mergeCell ref="X183:X184"/>
    <mergeCell ref="Z183:Z184"/>
    <mergeCell ref="X185:X186"/>
    <mergeCell ref="Z185:Z186"/>
    <mergeCell ref="X175:X176"/>
    <mergeCell ref="Z175:Z176"/>
    <mergeCell ref="X177:X178"/>
    <mergeCell ref="Z177:Z178"/>
    <mergeCell ref="X179:X180"/>
    <mergeCell ref="Z179:Z180"/>
    <mergeCell ref="Y175:Y176"/>
    <mergeCell ref="Y177:Y178"/>
    <mergeCell ref="Y179:Y180"/>
    <mergeCell ref="Y181:Y182"/>
    <mergeCell ref="Y183:Y184"/>
    <mergeCell ref="Y185:Y186"/>
    <mergeCell ref="Y187:Y188"/>
    <mergeCell ref="Y189:Y190"/>
    <mergeCell ref="Y191:Y192"/>
    <mergeCell ref="X169:X170"/>
    <mergeCell ref="Z169:Z170"/>
    <mergeCell ref="X171:X172"/>
    <mergeCell ref="Z171:Z172"/>
    <mergeCell ref="X173:X174"/>
    <mergeCell ref="Z173:Z174"/>
    <mergeCell ref="X163:X164"/>
    <mergeCell ref="Z163:Z164"/>
    <mergeCell ref="X165:X166"/>
    <mergeCell ref="Z165:Z166"/>
    <mergeCell ref="X167:X168"/>
    <mergeCell ref="Z167:Z168"/>
    <mergeCell ref="X157:X158"/>
    <mergeCell ref="Z157:Z158"/>
    <mergeCell ref="X159:X160"/>
    <mergeCell ref="Z159:Z160"/>
    <mergeCell ref="X161:X162"/>
    <mergeCell ref="Z161:Z162"/>
    <mergeCell ref="Y157:Y158"/>
    <mergeCell ref="Y159:Y160"/>
    <mergeCell ref="Y161:Y162"/>
    <mergeCell ref="Y163:Y164"/>
    <mergeCell ref="Y165:Y166"/>
    <mergeCell ref="Y167:Y168"/>
    <mergeCell ref="Y169:Y170"/>
    <mergeCell ref="Y171:Y172"/>
    <mergeCell ref="Y173:Y174"/>
    <mergeCell ref="X151:X152"/>
    <mergeCell ref="Z151:Z152"/>
    <mergeCell ref="X153:X154"/>
    <mergeCell ref="Z153:Z154"/>
    <mergeCell ref="X155:X156"/>
    <mergeCell ref="Z155:Z156"/>
    <mergeCell ref="X145:X146"/>
    <mergeCell ref="Z145:Z146"/>
    <mergeCell ref="X147:X148"/>
    <mergeCell ref="Z147:Z148"/>
    <mergeCell ref="X149:X150"/>
    <mergeCell ref="Z149:Z150"/>
    <mergeCell ref="X139:X140"/>
    <mergeCell ref="Z139:Z140"/>
    <mergeCell ref="X141:X142"/>
    <mergeCell ref="Z141:Z142"/>
    <mergeCell ref="X143:X144"/>
    <mergeCell ref="Z143:Z144"/>
    <mergeCell ref="Y139:Y140"/>
    <mergeCell ref="Y141:Y142"/>
    <mergeCell ref="Y143:Y144"/>
    <mergeCell ref="Y145:Y146"/>
    <mergeCell ref="Y147:Y148"/>
    <mergeCell ref="Y149:Y150"/>
    <mergeCell ref="Y151:Y152"/>
    <mergeCell ref="Y153:Y154"/>
    <mergeCell ref="Y155:Y156"/>
    <mergeCell ref="X133:X134"/>
    <mergeCell ref="Z133:Z134"/>
    <mergeCell ref="X135:X136"/>
    <mergeCell ref="Z135:Z136"/>
    <mergeCell ref="X137:X138"/>
    <mergeCell ref="Z137:Z138"/>
    <mergeCell ref="X127:X128"/>
    <mergeCell ref="Z127:Z128"/>
    <mergeCell ref="X129:X130"/>
    <mergeCell ref="Z129:Z130"/>
    <mergeCell ref="X131:X132"/>
    <mergeCell ref="Z131:Z132"/>
    <mergeCell ref="X121:X122"/>
    <mergeCell ref="Z121:Z122"/>
    <mergeCell ref="X123:X124"/>
    <mergeCell ref="Z123:Z124"/>
    <mergeCell ref="X125:X126"/>
    <mergeCell ref="Z125:Z126"/>
    <mergeCell ref="Y121:Y122"/>
    <mergeCell ref="Y123:Y124"/>
    <mergeCell ref="Y125:Y126"/>
    <mergeCell ref="Y127:Y128"/>
    <mergeCell ref="Y129:Y130"/>
    <mergeCell ref="Y131:Y132"/>
    <mergeCell ref="Y133:Y134"/>
    <mergeCell ref="Y135:Y136"/>
    <mergeCell ref="Y137:Y138"/>
    <mergeCell ref="X115:X116"/>
    <mergeCell ref="Z115:Z116"/>
    <mergeCell ref="X117:X118"/>
    <mergeCell ref="Z117:Z118"/>
    <mergeCell ref="X119:X120"/>
    <mergeCell ref="Z119:Z120"/>
    <mergeCell ref="X109:X110"/>
    <mergeCell ref="Z109:Z110"/>
    <mergeCell ref="X111:X112"/>
    <mergeCell ref="Z111:Z112"/>
    <mergeCell ref="X113:X114"/>
    <mergeCell ref="Z113:Z114"/>
    <mergeCell ref="X103:X104"/>
    <mergeCell ref="Z103:Z104"/>
    <mergeCell ref="X105:X106"/>
    <mergeCell ref="Z105:Z106"/>
    <mergeCell ref="X107:X108"/>
    <mergeCell ref="Z107:Z108"/>
    <mergeCell ref="Y103:Y104"/>
    <mergeCell ref="Y105:Y106"/>
    <mergeCell ref="Y107:Y108"/>
    <mergeCell ref="Y109:Y110"/>
    <mergeCell ref="Y111:Y112"/>
    <mergeCell ref="Y113:Y114"/>
    <mergeCell ref="Y115:Y116"/>
    <mergeCell ref="Y117:Y118"/>
    <mergeCell ref="Y119:Y120"/>
    <mergeCell ref="X97:X98"/>
    <mergeCell ref="Z97:Z98"/>
    <mergeCell ref="X99:X100"/>
    <mergeCell ref="Z99:Z100"/>
    <mergeCell ref="X101:X102"/>
    <mergeCell ref="Z101:Z102"/>
    <mergeCell ref="X91:X92"/>
    <mergeCell ref="Z91:Z92"/>
    <mergeCell ref="X93:X94"/>
    <mergeCell ref="Z93:Z94"/>
    <mergeCell ref="X95:X96"/>
    <mergeCell ref="Z95:Z96"/>
    <mergeCell ref="X85:X86"/>
    <mergeCell ref="Z85:Z86"/>
    <mergeCell ref="X87:X88"/>
    <mergeCell ref="Z87:Z88"/>
    <mergeCell ref="X89:X90"/>
    <mergeCell ref="Z89:Z90"/>
    <mergeCell ref="Y85:Y86"/>
    <mergeCell ref="Y87:Y88"/>
    <mergeCell ref="Y89:Y90"/>
    <mergeCell ref="Y91:Y92"/>
    <mergeCell ref="Y93:Y94"/>
    <mergeCell ref="Y95:Y96"/>
    <mergeCell ref="Y97:Y98"/>
    <mergeCell ref="Y99:Y100"/>
    <mergeCell ref="Y101:Y102"/>
    <mergeCell ref="X79:X80"/>
    <mergeCell ref="Z79:Z80"/>
    <mergeCell ref="X81:X82"/>
    <mergeCell ref="Z81:Z82"/>
    <mergeCell ref="X83:X84"/>
    <mergeCell ref="Z83:Z84"/>
    <mergeCell ref="X73:X74"/>
    <mergeCell ref="Z73:Z74"/>
    <mergeCell ref="X75:X76"/>
    <mergeCell ref="Z75:Z76"/>
    <mergeCell ref="X77:X78"/>
    <mergeCell ref="Z77:Z78"/>
    <mergeCell ref="X67:X68"/>
    <mergeCell ref="Z67:Z68"/>
    <mergeCell ref="X69:X70"/>
    <mergeCell ref="Z69:Z70"/>
    <mergeCell ref="X71:X72"/>
    <mergeCell ref="Z71:Z72"/>
    <mergeCell ref="Y67:Y68"/>
    <mergeCell ref="Y69:Y70"/>
    <mergeCell ref="Y71:Y72"/>
    <mergeCell ref="Y73:Y74"/>
    <mergeCell ref="Y75:Y76"/>
    <mergeCell ref="Y77:Y78"/>
    <mergeCell ref="Y79:Y80"/>
    <mergeCell ref="Y81:Y82"/>
    <mergeCell ref="Y83:Y84"/>
    <mergeCell ref="X61:X62"/>
    <mergeCell ref="Z61:Z62"/>
    <mergeCell ref="X63:X64"/>
    <mergeCell ref="Z63:Z64"/>
    <mergeCell ref="X65:X66"/>
    <mergeCell ref="Z65:Z66"/>
    <mergeCell ref="X55:X56"/>
    <mergeCell ref="Z55:Z56"/>
    <mergeCell ref="X57:X58"/>
    <mergeCell ref="Z57:Z58"/>
    <mergeCell ref="X59:X60"/>
    <mergeCell ref="Z59:Z60"/>
    <mergeCell ref="X49:X50"/>
    <mergeCell ref="Z49:Z50"/>
    <mergeCell ref="X51:X52"/>
    <mergeCell ref="Z51:Z52"/>
    <mergeCell ref="X53:X54"/>
    <mergeCell ref="Z53:Z54"/>
    <mergeCell ref="Y49:Y50"/>
    <mergeCell ref="Y51:Y52"/>
    <mergeCell ref="Y53:Y54"/>
    <mergeCell ref="Y55:Y56"/>
    <mergeCell ref="Y57:Y58"/>
    <mergeCell ref="Y59:Y60"/>
    <mergeCell ref="Y61:Y62"/>
    <mergeCell ref="Y63:Y64"/>
    <mergeCell ref="Y65:Y66"/>
    <mergeCell ref="X43:X44"/>
    <mergeCell ref="Z43:Z44"/>
    <mergeCell ref="X45:X46"/>
    <mergeCell ref="Z45:Z46"/>
    <mergeCell ref="X47:X48"/>
    <mergeCell ref="Z47:Z48"/>
    <mergeCell ref="X37:X38"/>
    <mergeCell ref="Z37:Z38"/>
    <mergeCell ref="X39:X40"/>
    <mergeCell ref="Z39:Z40"/>
    <mergeCell ref="X41:X42"/>
    <mergeCell ref="Z41:Z42"/>
    <mergeCell ref="X31:X32"/>
    <mergeCell ref="Z31:Z32"/>
    <mergeCell ref="X33:X34"/>
    <mergeCell ref="Z33:Z34"/>
    <mergeCell ref="X35:X36"/>
    <mergeCell ref="Z35:Z36"/>
    <mergeCell ref="Y37:Y38"/>
    <mergeCell ref="Y39:Y40"/>
    <mergeCell ref="Y41:Y42"/>
    <mergeCell ref="Y43:Y44"/>
    <mergeCell ref="Y45:Y46"/>
    <mergeCell ref="Y47:Y48"/>
    <mergeCell ref="X25:X26"/>
    <mergeCell ref="Z25:Z26"/>
    <mergeCell ref="X27:X28"/>
    <mergeCell ref="Z27:Z28"/>
    <mergeCell ref="X29:X30"/>
    <mergeCell ref="Z29:Z30"/>
    <mergeCell ref="X19:X20"/>
    <mergeCell ref="Z19:Z20"/>
    <mergeCell ref="X21:X22"/>
    <mergeCell ref="Z21:Z22"/>
    <mergeCell ref="X23:X24"/>
    <mergeCell ref="Z23:Z24"/>
    <mergeCell ref="Z11:Z12"/>
    <mergeCell ref="X13:X14"/>
    <mergeCell ref="Z13:Z14"/>
    <mergeCell ref="X15:X16"/>
    <mergeCell ref="Z15:Z16"/>
    <mergeCell ref="X17:X18"/>
    <mergeCell ref="Z17:Z18"/>
    <mergeCell ref="M1001:M1002"/>
    <mergeCell ref="X3:X4"/>
    <mergeCell ref="Z3:Z4"/>
    <mergeCell ref="X5:X6"/>
    <mergeCell ref="Z5:Z6"/>
    <mergeCell ref="X7:X8"/>
    <mergeCell ref="Z7:Z8"/>
    <mergeCell ref="X9:X10"/>
    <mergeCell ref="Z9:Z10"/>
    <mergeCell ref="X11:X12"/>
    <mergeCell ref="E1001:E1002"/>
    <mergeCell ref="F1001:F1002"/>
    <mergeCell ref="I1001:I1002"/>
    <mergeCell ref="J1001:J1002"/>
    <mergeCell ref="K1001:K1002"/>
    <mergeCell ref="L1001:L1002"/>
    <mergeCell ref="M997:M998"/>
    <mergeCell ref="E999:E1000"/>
    <mergeCell ref="F999:F1000"/>
    <mergeCell ref="I999:I1000"/>
    <mergeCell ref="J999:J1000"/>
    <mergeCell ref="K999:K1000"/>
    <mergeCell ref="L999:L1000"/>
    <mergeCell ref="M999:M1000"/>
    <mergeCell ref="E997:E998"/>
    <mergeCell ref="F997:F998"/>
    <mergeCell ref="I997:I998"/>
    <mergeCell ref="J997:J998"/>
    <mergeCell ref="K997:K998"/>
    <mergeCell ref="L997:L998"/>
    <mergeCell ref="M993:M994"/>
    <mergeCell ref="E995:E996"/>
    <mergeCell ref="F995:F996"/>
    <mergeCell ref="I995:I996"/>
    <mergeCell ref="J995:J996"/>
    <mergeCell ref="K995:K996"/>
    <mergeCell ref="L995:L996"/>
    <mergeCell ref="M995:M996"/>
    <mergeCell ref="E993:E994"/>
    <mergeCell ref="F993:F994"/>
    <mergeCell ref="I993:I994"/>
    <mergeCell ref="J993:J994"/>
    <mergeCell ref="K993:K994"/>
    <mergeCell ref="L993:L994"/>
    <mergeCell ref="M989:M990"/>
    <mergeCell ref="E991:E992"/>
    <mergeCell ref="F991:F992"/>
    <mergeCell ref="I991:I992"/>
    <mergeCell ref="J991:J992"/>
    <mergeCell ref="K991:K992"/>
    <mergeCell ref="L991:L992"/>
    <mergeCell ref="M991:M992"/>
    <mergeCell ref="E989:E990"/>
    <mergeCell ref="F989:F990"/>
    <mergeCell ref="I989:I990"/>
    <mergeCell ref="J989:J990"/>
    <mergeCell ref="K989:K990"/>
    <mergeCell ref="L989:L990"/>
    <mergeCell ref="G989:G990"/>
    <mergeCell ref="G991:G992"/>
    <mergeCell ref="G993:G994"/>
    <mergeCell ref="G995:G996"/>
    <mergeCell ref="H989:H990"/>
    <mergeCell ref="H991:H992"/>
    <mergeCell ref="M985:M986"/>
    <mergeCell ref="E987:E988"/>
    <mergeCell ref="F987:F988"/>
    <mergeCell ref="I987:I988"/>
    <mergeCell ref="J987:J988"/>
    <mergeCell ref="K987:K988"/>
    <mergeCell ref="L987:L988"/>
    <mergeCell ref="M987:M988"/>
    <mergeCell ref="E985:E986"/>
    <mergeCell ref="F985:F986"/>
    <mergeCell ref="I985:I986"/>
    <mergeCell ref="J985:J986"/>
    <mergeCell ref="K985:K986"/>
    <mergeCell ref="L985:L986"/>
    <mergeCell ref="M981:M982"/>
    <mergeCell ref="E983:E984"/>
    <mergeCell ref="F983:F984"/>
    <mergeCell ref="I983:I984"/>
    <mergeCell ref="J983:J984"/>
    <mergeCell ref="K983:K984"/>
    <mergeCell ref="L983:L984"/>
    <mergeCell ref="M983:M984"/>
    <mergeCell ref="E981:E982"/>
    <mergeCell ref="F981:F982"/>
    <mergeCell ref="I981:I982"/>
    <mergeCell ref="J981:J982"/>
    <mergeCell ref="K981:K982"/>
    <mergeCell ref="L981:L982"/>
    <mergeCell ref="G981:G982"/>
    <mergeCell ref="G983:G984"/>
    <mergeCell ref="G985:G986"/>
    <mergeCell ref="G987:G988"/>
    <mergeCell ref="M977:M978"/>
    <mergeCell ref="E979:E980"/>
    <mergeCell ref="F979:F980"/>
    <mergeCell ref="I979:I980"/>
    <mergeCell ref="J979:J980"/>
    <mergeCell ref="K979:K980"/>
    <mergeCell ref="L979:L980"/>
    <mergeCell ref="M979:M980"/>
    <mergeCell ref="E977:E978"/>
    <mergeCell ref="F977:F978"/>
    <mergeCell ref="I977:I978"/>
    <mergeCell ref="J977:J978"/>
    <mergeCell ref="K977:K978"/>
    <mergeCell ref="L977:L978"/>
    <mergeCell ref="M973:M974"/>
    <mergeCell ref="E975:E976"/>
    <mergeCell ref="F975:F976"/>
    <mergeCell ref="I975:I976"/>
    <mergeCell ref="J975:J976"/>
    <mergeCell ref="K975:K976"/>
    <mergeCell ref="L975:L976"/>
    <mergeCell ref="M975:M976"/>
    <mergeCell ref="E973:E974"/>
    <mergeCell ref="F973:F974"/>
    <mergeCell ref="I973:I974"/>
    <mergeCell ref="J973:J974"/>
    <mergeCell ref="K973:K974"/>
    <mergeCell ref="L973:L974"/>
    <mergeCell ref="G973:G974"/>
    <mergeCell ref="G975:G976"/>
    <mergeCell ref="G977:G978"/>
    <mergeCell ref="G979:G980"/>
    <mergeCell ref="M969:M970"/>
    <mergeCell ref="E971:E972"/>
    <mergeCell ref="F971:F972"/>
    <mergeCell ref="I971:I972"/>
    <mergeCell ref="J971:J972"/>
    <mergeCell ref="K971:K972"/>
    <mergeCell ref="L971:L972"/>
    <mergeCell ref="M971:M972"/>
    <mergeCell ref="E969:E970"/>
    <mergeCell ref="F969:F970"/>
    <mergeCell ref="I969:I970"/>
    <mergeCell ref="J969:J970"/>
    <mergeCell ref="K969:K970"/>
    <mergeCell ref="L969:L970"/>
    <mergeCell ref="M965:M966"/>
    <mergeCell ref="E967:E968"/>
    <mergeCell ref="F967:F968"/>
    <mergeCell ref="I967:I968"/>
    <mergeCell ref="J967:J968"/>
    <mergeCell ref="K967:K968"/>
    <mergeCell ref="L967:L968"/>
    <mergeCell ref="M967:M968"/>
    <mergeCell ref="E965:E966"/>
    <mergeCell ref="F965:F966"/>
    <mergeCell ref="I965:I966"/>
    <mergeCell ref="J965:J966"/>
    <mergeCell ref="K965:K966"/>
    <mergeCell ref="L965:L966"/>
    <mergeCell ref="G965:G966"/>
    <mergeCell ref="G967:G968"/>
    <mergeCell ref="G969:G970"/>
    <mergeCell ref="G971:G972"/>
    <mergeCell ref="M961:M962"/>
    <mergeCell ref="E963:E964"/>
    <mergeCell ref="F963:F964"/>
    <mergeCell ref="I963:I964"/>
    <mergeCell ref="J963:J964"/>
    <mergeCell ref="K963:K964"/>
    <mergeCell ref="L963:L964"/>
    <mergeCell ref="M963:M964"/>
    <mergeCell ref="E961:E962"/>
    <mergeCell ref="F961:F962"/>
    <mergeCell ref="I961:I962"/>
    <mergeCell ref="J961:J962"/>
    <mergeCell ref="K961:K962"/>
    <mergeCell ref="L961:L962"/>
    <mergeCell ref="M957:M958"/>
    <mergeCell ref="E959:E960"/>
    <mergeCell ref="F959:F960"/>
    <mergeCell ref="I959:I960"/>
    <mergeCell ref="J959:J960"/>
    <mergeCell ref="K959:K960"/>
    <mergeCell ref="L959:L960"/>
    <mergeCell ref="M959:M960"/>
    <mergeCell ref="E957:E958"/>
    <mergeCell ref="F957:F958"/>
    <mergeCell ref="I957:I958"/>
    <mergeCell ref="J957:J958"/>
    <mergeCell ref="K957:K958"/>
    <mergeCell ref="L957:L958"/>
    <mergeCell ref="G957:G958"/>
    <mergeCell ref="G959:G960"/>
    <mergeCell ref="G961:G962"/>
    <mergeCell ref="G963:G964"/>
    <mergeCell ref="M953:M954"/>
    <mergeCell ref="E955:E956"/>
    <mergeCell ref="F955:F956"/>
    <mergeCell ref="I955:I956"/>
    <mergeCell ref="J955:J956"/>
    <mergeCell ref="K955:K956"/>
    <mergeCell ref="L955:L956"/>
    <mergeCell ref="M955:M956"/>
    <mergeCell ref="E953:E954"/>
    <mergeCell ref="F953:F954"/>
    <mergeCell ref="I953:I954"/>
    <mergeCell ref="J953:J954"/>
    <mergeCell ref="K953:K954"/>
    <mergeCell ref="L953:L954"/>
    <mergeCell ref="M949:M950"/>
    <mergeCell ref="E951:E952"/>
    <mergeCell ref="F951:F952"/>
    <mergeCell ref="I951:I952"/>
    <mergeCell ref="J951:J952"/>
    <mergeCell ref="K951:K952"/>
    <mergeCell ref="L951:L952"/>
    <mergeCell ref="M951:M952"/>
    <mergeCell ref="E949:E950"/>
    <mergeCell ref="F949:F950"/>
    <mergeCell ref="I949:I950"/>
    <mergeCell ref="J949:J950"/>
    <mergeCell ref="K949:K950"/>
    <mergeCell ref="L949:L950"/>
    <mergeCell ref="G949:G950"/>
    <mergeCell ref="G951:G952"/>
    <mergeCell ref="G953:G954"/>
    <mergeCell ref="G955:G956"/>
    <mergeCell ref="M945:M946"/>
    <mergeCell ref="E947:E948"/>
    <mergeCell ref="F947:F948"/>
    <mergeCell ref="I947:I948"/>
    <mergeCell ref="J947:J948"/>
    <mergeCell ref="K947:K948"/>
    <mergeCell ref="L947:L948"/>
    <mergeCell ref="M947:M948"/>
    <mergeCell ref="E945:E946"/>
    <mergeCell ref="F945:F946"/>
    <mergeCell ref="I945:I946"/>
    <mergeCell ref="J945:J946"/>
    <mergeCell ref="K945:K946"/>
    <mergeCell ref="L945:L946"/>
    <mergeCell ref="M941:M942"/>
    <mergeCell ref="E943:E944"/>
    <mergeCell ref="F943:F944"/>
    <mergeCell ref="I943:I944"/>
    <mergeCell ref="J943:J944"/>
    <mergeCell ref="K943:K944"/>
    <mergeCell ref="L943:L944"/>
    <mergeCell ref="M943:M944"/>
    <mergeCell ref="E941:E942"/>
    <mergeCell ref="F941:F942"/>
    <mergeCell ref="I941:I942"/>
    <mergeCell ref="J941:J942"/>
    <mergeCell ref="K941:K942"/>
    <mergeCell ref="L941:L942"/>
    <mergeCell ref="G941:G942"/>
    <mergeCell ref="G943:G944"/>
    <mergeCell ref="G945:G946"/>
    <mergeCell ref="G947:G948"/>
    <mergeCell ref="M937:M938"/>
    <mergeCell ref="E939:E940"/>
    <mergeCell ref="F939:F940"/>
    <mergeCell ref="I939:I940"/>
    <mergeCell ref="J939:J940"/>
    <mergeCell ref="K939:K940"/>
    <mergeCell ref="L939:L940"/>
    <mergeCell ref="M939:M940"/>
    <mergeCell ref="E937:E938"/>
    <mergeCell ref="F937:F938"/>
    <mergeCell ref="I937:I938"/>
    <mergeCell ref="J937:J938"/>
    <mergeCell ref="K937:K938"/>
    <mergeCell ref="L937:L938"/>
    <mergeCell ref="M933:M934"/>
    <mergeCell ref="E935:E936"/>
    <mergeCell ref="F935:F936"/>
    <mergeCell ref="I935:I936"/>
    <mergeCell ref="J935:J936"/>
    <mergeCell ref="K935:K936"/>
    <mergeCell ref="L935:L936"/>
    <mergeCell ref="M935:M936"/>
    <mergeCell ref="E933:E934"/>
    <mergeCell ref="F933:F934"/>
    <mergeCell ref="I933:I934"/>
    <mergeCell ref="J933:J934"/>
    <mergeCell ref="K933:K934"/>
    <mergeCell ref="L933:L934"/>
    <mergeCell ref="G933:G934"/>
    <mergeCell ref="G935:G936"/>
    <mergeCell ref="G937:G938"/>
    <mergeCell ref="G939:G940"/>
    <mergeCell ref="M929:M930"/>
    <mergeCell ref="E931:E932"/>
    <mergeCell ref="F931:F932"/>
    <mergeCell ref="I931:I932"/>
    <mergeCell ref="J931:J932"/>
    <mergeCell ref="K931:K932"/>
    <mergeCell ref="L931:L932"/>
    <mergeCell ref="M931:M932"/>
    <mergeCell ref="E929:E930"/>
    <mergeCell ref="F929:F930"/>
    <mergeCell ref="I929:I930"/>
    <mergeCell ref="J929:J930"/>
    <mergeCell ref="K929:K930"/>
    <mergeCell ref="L929:L930"/>
    <mergeCell ref="M925:M926"/>
    <mergeCell ref="E927:E928"/>
    <mergeCell ref="F927:F928"/>
    <mergeCell ref="I927:I928"/>
    <mergeCell ref="J927:J928"/>
    <mergeCell ref="K927:K928"/>
    <mergeCell ref="L927:L928"/>
    <mergeCell ref="M927:M928"/>
    <mergeCell ref="E925:E926"/>
    <mergeCell ref="F925:F926"/>
    <mergeCell ref="I925:I926"/>
    <mergeCell ref="J925:J926"/>
    <mergeCell ref="K925:K926"/>
    <mergeCell ref="L925:L926"/>
    <mergeCell ref="G925:G926"/>
    <mergeCell ref="G927:G928"/>
    <mergeCell ref="G929:G930"/>
    <mergeCell ref="G931:G932"/>
    <mergeCell ref="M921:M922"/>
    <mergeCell ref="E923:E924"/>
    <mergeCell ref="F923:F924"/>
    <mergeCell ref="I923:I924"/>
    <mergeCell ref="J923:J924"/>
    <mergeCell ref="K923:K924"/>
    <mergeCell ref="L923:L924"/>
    <mergeCell ref="M923:M924"/>
    <mergeCell ref="E921:E922"/>
    <mergeCell ref="F921:F922"/>
    <mergeCell ref="I921:I922"/>
    <mergeCell ref="J921:J922"/>
    <mergeCell ref="K921:K922"/>
    <mergeCell ref="L921:L922"/>
    <mergeCell ref="M917:M918"/>
    <mergeCell ref="E919:E920"/>
    <mergeCell ref="F919:F920"/>
    <mergeCell ref="I919:I920"/>
    <mergeCell ref="J919:J920"/>
    <mergeCell ref="K919:K920"/>
    <mergeCell ref="L919:L920"/>
    <mergeCell ref="M919:M920"/>
    <mergeCell ref="E917:E918"/>
    <mergeCell ref="F917:F918"/>
    <mergeCell ref="I917:I918"/>
    <mergeCell ref="J917:J918"/>
    <mergeCell ref="K917:K918"/>
    <mergeCell ref="L917:L918"/>
    <mergeCell ref="G917:G918"/>
    <mergeCell ref="G919:G920"/>
    <mergeCell ref="G921:G922"/>
    <mergeCell ref="G923:G924"/>
    <mergeCell ref="M913:M914"/>
    <mergeCell ref="E915:E916"/>
    <mergeCell ref="F915:F916"/>
    <mergeCell ref="I915:I916"/>
    <mergeCell ref="J915:J916"/>
    <mergeCell ref="K915:K916"/>
    <mergeCell ref="L915:L916"/>
    <mergeCell ref="M915:M916"/>
    <mergeCell ref="E913:E914"/>
    <mergeCell ref="F913:F914"/>
    <mergeCell ref="I913:I914"/>
    <mergeCell ref="J913:J914"/>
    <mergeCell ref="K913:K914"/>
    <mergeCell ref="L913:L914"/>
    <mergeCell ref="M909:M910"/>
    <mergeCell ref="E911:E912"/>
    <mergeCell ref="F911:F912"/>
    <mergeCell ref="I911:I912"/>
    <mergeCell ref="J911:J912"/>
    <mergeCell ref="K911:K912"/>
    <mergeCell ref="L911:L912"/>
    <mergeCell ref="M911:M912"/>
    <mergeCell ref="E909:E910"/>
    <mergeCell ref="F909:F910"/>
    <mergeCell ref="I909:I910"/>
    <mergeCell ref="J909:J910"/>
    <mergeCell ref="K909:K910"/>
    <mergeCell ref="L909:L910"/>
    <mergeCell ref="G909:G910"/>
    <mergeCell ref="G911:G912"/>
    <mergeCell ref="G913:G914"/>
    <mergeCell ref="G915:G916"/>
    <mergeCell ref="M905:M906"/>
    <mergeCell ref="E907:E908"/>
    <mergeCell ref="F907:F908"/>
    <mergeCell ref="I907:I908"/>
    <mergeCell ref="J907:J908"/>
    <mergeCell ref="K907:K908"/>
    <mergeCell ref="L907:L908"/>
    <mergeCell ref="M907:M908"/>
    <mergeCell ref="E905:E906"/>
    <mergeCell ref="F905:F906"/>
    <mergeCell ref="I905:I906"/>
    <mergeCell ref="J905:J906"/>
    <mergeCell ref="K905:K906"/>
    <mergeCell ref="L905:L906"/>
    <mergeCell ref="M901:M902"/>
    <mergeCell ref="E903:E904"/>
    <mergeCell ref="F903:F904"/>
    <mergeCell ref="I903:I904"/>
    <mergeCell ref="J903:J904"/>
    <mergeCell ref="K903:K904"/>
    <mergeCell ref="L903:L904"/>
    <mergeCell ref="M903:M904"/>
    <mergeCell ref="E901:E902"/>
    <mergeCell ref="F901:F902"/>
    <mergeCell ref="I901:I902"/>
    <mergeCell ref="J901:J902"/>
    <mergeCell ref="K901:K902"/>
    <mergeCell ref="L901:L902"/>
    <mergeCell ref="G901:G902"/>
    <mergeCell ref="G903:G904"/>
    <mergeCell ref="G905:G906"/>
    <mergeCell ref="G907:G908"/>
    <mergeCell ref="M897:M898"/>
    <mergeCell ref="E899:E900"/>
    <mergeCell ref="F899:F900"/>
    <mergeCell ref="I899:I900"/>
    <mergeCell ref="J899:J900"/>
    <mergeCell ref="K899:K900"/>
    <mergeCell ref="L899:L900"/>
    <mergeCell ref="M899:M900"/>
    <mergeCell ref="E897:E898"/>
    <mergeCell ref="F897:F898"/>
    <mergeCell ref="I897:I898"/>
    <mergeCell ref="J897:J898"/>
    <mergeCell ref="K897:K898"/>
    <mergeCell ref="L897:L898"/>
    <mergeCell ref="M893:M894"/>
    <mergeCell ref="E895:E896"/>
    <mergeCell ref="F895:F896"/>
    <mergeCell ref="I895:I896"/>
    <mergeCell ref="J895:J896"/>
    <mergeCell ref="K895:K896"/>
    <mergeCell ref="L895:L896"/>
    <mergeCell ref="M895:M896"/>
    <mergeCell ref="E893:E894"/>
    <mergeCell ref="F893:F894"/>
    <mergeCell ref="I893:I894"/>
    <mergeCell ref="J893:J894"/>
    <mergeCell ref="K893:K894"/>
    <mergeCell ref="L893:L894"/>
    <mergeCell ref="G893:G894"/>
    <mergeCell ref="G895:G896"/>
    <mergeCell ref="G897:G898"/>
    <mergeCell ref="G899:G900"/>
    <mergeCell ref="M889:M890"/>
    <mergeCell ref="E891:E892"/>
    <mergeCell ref="F891:F892"/>
    <mergeCell ref="I891:I892"/>
    <mergeCell ref="J891:J892"/>
    <mergeCell ref="K891:K892"/>
    <mergeCell ref="L891:L892"/>
    <mergeCell ref="M891:M892"/>
    <mergeCell ref="E889:E890"/>
    <mergeCell ref="F889:F890"/>
    <mergeCell ref="I889:I890"/>
    <mergeCell ref="J889:J890"/>
    <mergeCell ref="K889:K890"/>
    <mergeCell ref="L889:L890"/>
    <mergeCell ref="M885:M886"/>
    <mergeCell ref="E887:E888"/>
    <mergeCell ref="F887:F888"/>
    <mergeCell ref="I887:I888"/>
    <mergeCell ref="J887:J888"/>
    <mergeCell ref="K887:K888"/>
    <mergeCell ref="L887:L888"/>
    <mergeCell ref="M887:M888"/>
    <mergeCell ref="E885:E886"/>
    <mergeCell ref="F885:F886"/>
    <mergeCell ref="I885:I886"/>
    <mergeCell ref="J885:J886"/>
    <mergeCell ref="K885:K886"/>
    <mergeCell ref="L885:L886"/>
    <mergeCell ref="G885:G886"/>
    <mergeCell ref="G887:G888"/>
    <mergeCell ref="G889:G890"/>
    <mergeCell ref="G891:G892"/>
    <mergeCell ref="M881:M882"/>
    <mergeCell ref="E883:E884"/>
    <mergeCell ref="F883:F884"/>
    <mergeCell ref="I883:I884"/>
    <mergeCell ref="J883:J884"/>
    <mergeCell ref="K883:K884"/>
    <mergeCell ref="L883:L884"/>
    <mergeCell ref="M883:M884"/>
    <mergeCell ref="E881:E882"/>
    <mergeCell ref="F881:F882"/>
    <mergeCell ref="I881:I882"/>
    <mergeCell ref="J881:J882"/>
    <mergeCell ref="K881:K882"/>
    <mergeCell ref="L881:L882"/>
    <mergeCell ref="M877:M878"/>
    <mergeCell ref="E879:E880"/>
    <mergeCell ref="F879:F880"/>
    <mergeCell ref="I879:I880"/>
    <mergeCell ref="J879:J880"/>
    <mergeCell ref="K879:K880"/>
    <mergeCell ref="L879:L880"/>
    <mergeCell ref="M879:M880"/>
    <mergeCell ref="E877:E878"/>
    <mergeCell ref="F877:F878"/>
    <mergeCell ref="I877:I878"/>
    <mergeCell ref="J877:J878"/>
    <mergeCell ref="K877:K878"/>
    <mergeCell ref="L877:L878"/>
    <mergeCell ref="G877:G878"/>
    <mergeCell ref="G879:G880"/>
    <mergeCell ref="G881:G882"/>
    <mergeCell ref="G883:G884"/>
    <mergeCell ref="M873:M874"/>
    <mergeCell ref="E875:E876"/>
    <mergeCell ref="F875:F876"/>
    <mergeCell ref="I875:I876"/>
    <mergeCell ref="J875:J876"/>
    <mergeCell ref="K875:K876"/>
    <mergeCell ref="L875:L876"/>
    <mergeCell ref="M875:M876"/>
    <mergeCell ref="E873:E874"/>
    <mergeCell ref="F873:F874"/>
    <mergeCell ref="I873:I874"/>
    <mergeCell ref="J873:J874"/>
    <mergeCell ref="K873:K874"/>
    <mergeCell ref="L873:L874"/>
    <mergeCell ref="M869:M870"/>
    <mergeCell ref="E871:E872"/>
    <mergeCell ref="F871:F872"/>
    <mergeCell ref="I871:I872"/>
    <mergeCell ref="J871:J872"/>
    <mergeCell ref="K871:K872"/>
    <mergeCell ref="L871:L872"/>
    <mergeCell ref="M871:M872"/>
    <mergeCell ref="E869:E870"/>
    <mergeCell ref="F869:F870"/>
    <mergeCell ref="I869:I870"/>
    <mergeCell ref="J869:J870"/>
    <mergeCell ref="K869:K870"/>
    <mergeCell ref="L869:L870"/>
    <mergeCell ref="G869:G870"/>
    <mergeCell ref="G871:G872"/>
    <mergeCell ref="G873:G874"/>
    <mergeCell ref="G875:G876"/>
    <mergeCell ref="M865:M866"/>
    <mergeCell ref="E867:E868"/>
    <mergeCell ref="F867:F868"/>
    <mergeCell ref="I867:I868"/>
    <mergeCell ref="J867:J868"/>
    <mergeCell ref="K867:K868"/>
    <mergeCell ref="L867:L868"/>
    <mergeCell ref="M867:M868"/>
    <mergeCell ref="E865:E866"/>
    <mergeCell ref="F865:F866"/>
    <mergeCell ref="I865:I866"/>
    <mergeCell ref="J865:J866"/>
    <mergeCell ref="K865:K866"/>
    <mergeCell ref="L865:L866"/>
    <mergeCell ref="M861:M862"/>
    <mergeCell ref="E863:E864"/>
    <mergeCell ref="F863:F864"/>
    <mergeCell ref="I863:I864"/>
    <mergeCell ref="J863:J864"/>
    <mergeCell ref="K863:K864"/>
    <mergeCell ref="L863:L864"/>
    <mergeCell ref="M863:M864"/>
    <mergeCell ref="E861:E862"/>
    <mergeCell ref="F861:F862"/>
    <mergeCell ref="I861:I862"/>
    <mergeCell ref="J861:J862"/>
    <mergeCell ref="K861:K862"/>
    <mergeCell ref="L861:L862"/>
    <mergeCell ref="G861:G862"/>
    <mergeCell ref="G863:G864"/>
    <mergeCell ref="G865:G866"/>
    <mergeCell ref="G867:G868"/>
    <mergeCell ref="M857:M858"/>
    <mergeCell ref="E859:E860"/>
    <mergeCell ref="F859:F860"/>
    <mergeCell ref="I859:I860"/>
    <mergeCell ref="J859:J860"/>
    <mergeCell ref="K859:K860"/>
    <mergeCell ref="L859:L860"/>
    <mergeCell ref="M859:M860"/>
    <mergeCell ref="E857:E858"/>
    <mergeCell ref="F857:F858"/>
    <mergeCell ref="I857:I858"/>
    <mergeCell ref="J857:J858"/>
    <mergeCell ref="K857:K858"/>
    <mergeCell ref="L857:L858"/>
    <mergeCell ref="M853:M854"/>
    <mergeCell ref="E855:E856"/>
    <mergeCell ref="F855:F856"/>
    <mergeCell ref="I855:I856"/>
    <mergeCell ref="J855:J856"/>
    <mergeCell ref="K855:K856"/>
    <mergeCell ref="L855:L856"/>
    <mergeCell ref="M855:M856"/>
    <mergeCell ref="E853:E854"/>
    <mergeCell ref="F853:F854"/>
    <mergeCell ref="I853:I854"/>
    <mergeCell ref="J853:J854"/>
    <mergeCell ref="K853:K854"/>
    <mergeCell ref="L853:L854"/>
    <mergeCell ref="G853:G854"/>
    <mergeCell ref="G855:G856"/>
    <mergeCell ref="G857:G858"/>
    <mergeCell ref="G859:G860"/>
    <mergeCell ref="M849:M850"/>
    <mergeCell ref="E851:E852"/>
    <mergeCell ref="F851:F852"/>
    <mergeCell ref="I851:I852"/>
    <mergeCell ref="J851:J852"/>
    <mergeCell ref="K851:K852"/>
    <mergeCell ref="L851:L852"/>
    <mergeCell ref="M851:M852"/>
    <mergeCell ref="E849:E850"/>
    <mergeCell ref="F849:F850"/>
    <mergeCell ref="I849:I850"/>
    <mergeCell ref="J849:J850"/>
    <mergeCell ref="K849:K850"/>
    <mergeCell ref="L849:L850"/>
    <mergeCell ref="M845:M846"/>
    <mergeCell ref="E847:E848"/>
    <mergeCell ref="F847:F848"/>
    <mergeCell ref="I847:I848"/>
    <mergeCell ref="J847:J848"/>
    <mergeCell ref="K847:K848"/>
    <mergeCell ref="L847:L848"/>
    <mergeCell ref="M847:M848"/>
    <mergeCell ref="E845:E846"/>
    <mergeCell ref="F845:F846"/>
    <mergeCell ref="I845:I846"/>
    <mergeCell ref="J845:J846"/>
    <mergeCell ref="K845:K846"/>
    <mergeCell ref="L845:L846"/>
    <mergeCell ref="G845:G846"/>
    <mergeCell ref="G847:G848"/>
    <mergeCell ref="G849:G850"/>
    <mergeCell ref="G851:G852"/>
    <mergeCell ref="M841:M842"/>
    <mergeCell ref="E843:E844"/>
    <mergeCell ref="F843:F844"/>
    <mergeCell ref="I843:I844"/>
    <mergeCell ref="J843:J844"/>
    <mergeCell ref="K843:K844"/>
    <mergeCell ref="L843:L844"/>
    <mergeCell ref="M843:M844"/>
    <mergeCell ref="E841:E842"/>
    <mergeCell ref="F841:F842"/>
    <mergeCell ref="I841:I842"/>
    <mergeCell ref="J841:J842"/>
    <mergeCell ref="K841:K842"/>
    <mergeCell ref="L841:L842"/>
    <mergeCell ref="M837:M838"/>
    <mergeCell ref="E839:E840"/>
    <mergeCell ref="F839:F840"/>
    <mergeCell ref="I839:I840"/>
    <mergeCell ref="J839:J840"/>
    <mergeCell ref="K839:K840"/>
    <mergeCell ref="L839:L840"/>
    <mergeCell ref="M839:M840"/>
    <mergeCell ref="E837:E838"/>
    <mergeCell ref="F837:F838"/>
    <mergeCell ref="I837:I838"/>
    <mergeCell ref="J837:J838"/>
    <mergeCell ref="K837:K838"/>
    <mergeCell ref="L837:L838"/>
    <mergeCell ref="G837:G838"/>
    <mergeCell ref="G839:G840"/>
    <mergeCell ref="G841:G842"/>
    <mergeCell ref="G843:G844"/>
    <mergeCell ref="M833:M834"/>
    <mergeCell ref="E835:E836"/>
    <mergeCell ref="F835:F836"/>
    <mergeCell ref="I835:I836"/>
    <mergeCell ref="J835:J836"/>
    <mergeCell ref="K835:K836"/>
    <mergeCell ref="L835:L836"/>
    <mergeCell ref="M835:M836"/>
    <mergeCell ref="E833:E834"/>
    <mergeCell ref="F833:F834"/>
    <mergeCell ref="I833:I834"/>
    <mergeCell ref="J833:J834"/>
    <mergeCell ref="K833:K834"/>
    <mergeCell ref="L833:L834"/>
    <mergeCell ref="M829:M830"/>
    <mergeCell ref="E831:E832"/>
    <mergeCell ref="F831:F832"/>
    <mergeCell ref="I831:I832"/>
    <mergeCell ref="J831:J832"/>
    <mergeCell ref="K831:K832"/>
    <mergeCell ref="L831:L832"/>
    <mergeCell ref="M831:M832"/>
    <mergeCell ref="E829:E830"/>
    <mergeCell ref="F829:F830"/>
    <mergeCell ref="I829:I830"/>
    <mergeCell ref="J829:J830"/>
    <mergeCell ref="K829:K830"/>
    <mergeCell ref="L829:L830"/>
    <mergeCell ref="G829:G830"/>
    <mergeCell ref="G831:G832"/>
    <mergeCell ref="G833:G834"/>
    <mergeCell ref="G835:G836"/>
    <mergeCell ref="M825:M826"/>
    <mergeCell ref="E827:E828"/>
    <mergeCell ref="F827:F828"/>
    <mergeCell ref="I827:I828"/>
    <mergeCell ref="J827:J828"/>
    <mergeCell ref="K827:K828"/>
    <mergeCell ref="L827:L828"/>
    <mergeCell ref="M827:M828"/>
    <mergeCell ref="E825:E826"/>
    <mergeCell ref="F825:F826"/>
    <mergeCell ref="I825:I826"/>
    <mergeCell ref="J825:J826"/>
    <mergeCell ref="K825:K826"/>
    <mergeCell ref="L825:L826"/>
    <mergeCell ref="M821:M822"/>
    <mergeCell ref="E823:E824"/>
    <mergeCell ref="F823:F824"/>
    <mergeCell ref="I823:I824"/>
    <mergeCell ref="J823:J824"/>
    <mergeCell ref="K823:K824"/>
    <mergeCell ref="L823:L824"/>
    <mergeCell ref="M823:M824"/>
    <mergeCell ref="E821:E822"/>
    <mergeCell ref="F821:F822"/>
    <mergeCell ref="I821:I822"/>
    <mergeCell ref="J821:J822"/>
    <mergeCell ref="K821:K822"/>
    <mergeCell ref="L821:L822"/>
    <mergeCell ref="G821:G822"/>
    <mergeCell ref="G823:G824"/>
    <mergeCell ref="G825:G826"/>
    <mergeCell ref="G827:G828"/>
    <mergeCell ref="M817:M818"/>
    <mergeCell ref="E819:E820"/>
    <mergeCell ref="F819:F820"/>
    <mergeCell ref="I819:I820"/>
    <mergeCell ref="J819:J820"/>
    <mergeCell ref="K819:K820"/>
    <mergeCell ref="L819:L820"/>
    <mergeCell ref="M819:M820"/>
    <mergeCell ref="E817:E818"/>
    <mergeCell ref="F817:F818"/>
    <mergeCell ref="I817:I818"/>
    <mergeCell ref="J817:J818"/>
    <mergeCell ref="K817:K818"/>
    <mergeCell ref="L817:L818"/>
    <mergeCell ref="M813:M814"/>
    <mergeCell ref="E815:E816"/>
    <mergeCell ref="F815:F816"/>
    <mergeCell ref="I815:I816"/>
    <mergeCell ref="J815:J816"/>
    <mergeCell ref="K815:K816"/>
    <mergeCell ref="L815:L816"/>
    <mergeCell ref="M815:M816"/>
    <mergeCell ref="E813:E814"/>
    <mergeCell ref="F813:F814"/>
    <mergeCell ref="I813:I814"/>
    <mergeCell ref="J813:J814"/>
    <mergeCell ref="K813:K814"/>
    <mergeCell ref="L813:L814"/>
    <mergeCell ref="G813:G814"/>
    <mergeCell ref="G815:G816"/>
    <mergeCell ref="G817:G818"/>
    <mergeCell ref="G819:G820"/>
    <mergeCell ref="M809:M810"/>
    <mergeCell ref="E811:E812"/>
    <mergeCell ref="F811:F812"/>
    <mergeCell ref="I811:I812"/>
    <mergeCell ref="J811:J812"/>
    <mergeCell ref="K811:K812"/>
    <mergeCell ref="L811:L812"/>
    <mergeCell ref="M811:M812"/>
    <mergeCell ref="E809:E810"/>
    <mergeCell ref="F809:F810"/>
    <mergeCell ref="I809:I810"/>
    <mergeCell ref="J809:J810"/>
    <mergeCell ref="K809:K810"/>
    <mergeCell ref="L809:L810"/>
    <mergeCell ref="M805:M806"/>
    <mergeCell ref="E807:E808"/>
    <mergeCell ref="F807:F808"/>
    <mergeCell ref="I807:I808"/>
    <mergeCell ref="J807:J808"/>
    <mergeCell ref="K807:K808"/>
    <mergeCell ref="L807:L808"/>
    <mergeCell ref="M807:M808"/>
    <mergeCell ref="E805:E806"/>
    <mergeCell ref="F805:F806"/>
    <mergeCell ref="I805:I806"/>
    <mergeCell ref="J805:J806"/>
    <mergeCell ref="K805:K806"/>
    <mergeCell ref="L805:L806"/>
    <mergeCell ref="G805:G806"/>
    <mergeCell ref="G807:G808"/>
    <mergeCell ref="G809:G810"/>
    <mergeCell ref="G811:G812"/>
    <mergeCell ref="M801:M802"/>
    <mergeCell ref="E803:E804"/>
    <mergeCell ref="F803:F804"/>
    <mergeCell ref="I803:I804"/>
    <mergeCell ref="J803:J804"/>
    <mergeCell ref="K803:K804"/>
    <mergeCell ref="L803:L804"/>
    <mergeCell ref="M803:M804"/>
    <mergeCell ref="E801:E802"/>
    <mergeCell ref="F801:F802"/>
    <mergeCell ref="I801:I802"/>
    <mergeCell ref="J801:J802"/>
    <mergeCell ref="K801:K802"/>
    <mergeCell ref="L801:L802"/>
    <mergeCell ref="M797:M798"/>
    <mergeCell ref="E799:E800"/>
    <mergeCell ref="F799:F800"/>
    <mergeCell ref="I799:I800"/>
    <mergeCell ref="J799:J800"/>
    <mergeCell ref="K799:K800"/>
    <mergeCell ref="L799:L800"/>
    <mergeCell ref="M799:M800"/>
    <mergeCell ref="E797:E798"/>
    <mergeCell ref="F797:F798"/>
    <mergeCell ref="I797:I798"/>
    <mergeCell ref="J797:J798"/>
    <mergeCell ref="K797:K798"/>
    <mergeCell ref="L797:L798"/>
    <mergeCell ref="G797:G798"/>
    <mergeCell ref="G799:G800"/>
    <mergeCell ref="G801:G802"/>
    <mergeCell ref="G803:G804"/>
    <mergeCell ref="M793:M794"/>
    <mergeCell ref="E795:E796"/>
    <mergeCell ref="F795:F796"/>
    <mergeCell ref="I795:I796"/>
    <mergeCell ref="J795:J796"/>
    <mergeCell ref="K795:K796"/>
    <mergeCell ref="L795:L796"/>
    <mergeCell ref="M795:M796"/>
    <mergeCell ref="E793:E794"/>
    <mergeCell ref="F793:F794"/>
    <mergeCell ref="I793:I794"/>
    <mergeCell ref="J793:J794"/>
    <mergeCell ref="K793:K794"/>
    <mergeCell ref="L793:L794"/>
    <mergeCell ref="M789:M790"/>
    <mergeCell ref="E791:E792"/>
    <mergeCell ref="F791:F792"/>
    <mergeCell ref="I791:I792"/>
    <mergeCell ref="J791:J792"/>
    <mergeCell ref="K791:K792"/>
    <mergeCell ref="L791:L792"/>
    <mergeCell ref="M791:M792"/>
    <mergeCell ref="E789:E790"/>
    <mergeCell ref="F789:F790"/>
    <mergeCell ref="I789:I790"/>
    <mergeCell ref="J789:J790"/>
    <mergeCell ref="K789:K790"/>
    <mergeCell ref="L789:L790"/>
    <mergeCell ref="G789:G790"/>
    <mergeCell ref="G791:G792"/>
    <mergeCell ref="G793:G794"/>
    <mergeCell ref="G795:G796"/>
    <mergeCell ref="M785:M786"/>
    <mergeCell ref="E787:E788"/>
    <mergeCell ref="F787:F788"/>
    <mergeCell ref="I787:I788"/>
    <mergeCell ref="J787:J788"/>
    <mergeCell ref="K787:K788"/>
    <mergeCell ref="L787:L788"/>
    <mergeCell ref="M787:M788"/>
    <mergeCell ref="E785:E786"/>
    <mergeCell ref="F785:F786"/>
    <mergeCell ref="I785:I786"/>
    <mergeCell ref="J785:J786"/>
    <mergeCell ref="K785:K786"/>
    <mergeCell ref="L785:L786"/>
    <mergeCell ref="M781:M782"/>
    <mergeCell ref="E783:E784"/>
    <mergeCell ref="F783:F784"/>
    <mergeCell ref="I783:I784"/>
    <mergeCell ref="J783:J784"/>
    <mergeCell ref="K783:K784"/>
    <mergeCell ref="L783:L784"/>
    <mergeCell ref="M783:M784"/>
    <mergeCell ref="E781:E782"/>
    <mergeCell ref="F781:F782"/>
    <mergeCell ref="I781:I782"/>
    <mergeCell ref="J781:J782"/>
    <mergeCell ref="K781:K782"/>
    <mergeCell ref="L781:L782"/>
    <mergeCell ref="G781:G782"/>
    <mergeCell ref="G783:G784"/>
    <mergeCell ref="G785:G786"/>
    <mergeCell ref="G787:G788"/>
    <mergeCell ref="M777:M778"/>
    <mergeCell ref="E779:E780"/>
    <mergeCell ref="F779:F780"/>
    <mergeCell ref="I779:I780"/>
    <mergeCell ref="J779:J780"/>
    <mergeCell ref="K779:K780"/>
    <mergeCell ref="L779:L780"/>
    <mergeCell ref="M779:M780"/>
    <mergeCell ref="E777:E778"/>
    <mergeCell ref="F777:F778"/>
    <mergeCell ref="I777:I778"/>
    <mergeCell ref="J777:J778"/>
    <mergeCell ref="K777:K778"/>
    <mergeCell ref="L777:L778"/>
    <mergeCell ref="M773:M774"/>
    <mergeCell ref="E775:E776"/>
    <mergeCell ref="F775:F776"/>
    <mergeCell ref="I775:I776"/>
    <mergeCell ref="J775:J776"/>
    <mergeCell ref="K775:K776"/>
    <mergeCell ref="L775:L776"/>
    <mergeCell ref="M775:M776"/>
    <mergeCell ref="E773:E774"/>
    <mergeCell ref="F773:F774"/>
    <mergeCell ref="I773:I774"/>
    <mergeCell ref="J773:J774"/>
    <mergeCell ref="K773:K774"/>
    <mergeCell ref="L773:L774"/>
    <mergeCell ref="G773:G774"/>
    <mergeCell ref="G775:G776"/>
    <mergeCell ref="G777:G778"/>
    <mergeCell ref="G779:G780"/>
    <mergeCell ref="M769:M770"/>
    <mergeCell ref="E771:E772"/>
    <mergeCell ref="F771:F772"/>
    <mergeCell ref="I771:I772"/>
    <mergeCell ref="J771:J772"/>
    <mergeCell ref="K771:K772"/>
    <mergeCell ref="L771:L772"/>
    <mergeCell ref="M771:M772"/>
    <mergeCell ref="E769:E770"/>
    <mergeCell ref="F769:F770"/>
    <mergeCell ref="I769:I770"/>
    <mergeCell ref="J769:J770"/>
    <mergeCell ref="K769:K770"/>
    <mergeCell ref="L769:L770"/>
    <mergeCell ref="M765:M766"/>
    <mergeCell ref="E767:E768"/>
    <mergeCell ref="F767:F768"/>
    <mergeCell ref="I767:I768"/>
    <mergeCell ref="J767:J768"/>
    <mergeCell ref="K767:K768"/>
    <mergeCell ref="L767:L768"/>
    <mergeCell ref="M767:M768"/>
    <mergeCell ref="E765:E766"/>
    <mergeCell ref="F765:F766"/>
    <mergeCell ref="I765:I766"/>
    <mergeCell ref="J765:J766"/>
    <mergeCell ref="K765:K766"/>
    <mergeCell ref="L765:L766"/>
    <mergeCell ref="G765:G766"/>
    <mergeCell ref="G767:G768"/>
    <mergeCell ref="G769:G770"/>
    <mergeCell ref="G771:G772"/>
    <mergeCell ref="M761:M762"/>
    <mergeCell ref="E763:E764"/>
    <mergeCell ref="F763:F764"/>
    <mergeCell ref="I763:I764"/>
    <mergeCell ref="J763:J764"/>
    <mergeCell ref="K763:K764"/>
    <mergeCell ref="L763:L764"/>
    <mergeCell ref="M763:M764"/>
    <mergeCell ref="E761:E762"/>
    <mergeCell ref="F761:F762"/>
    <mergeCell ref="I761:I762"/>
    <mergeCell ref="J761:J762"/>
    <mergeCell ref="K761:K762"/>
    <mergeCell ref="L761:L762"/>
    <mergeCell ref="M757:M758"/>
    <mergeCell ref="E759:E760"/>
    <mergeCell ref="F759:F760"/>
    <mergeCell ref="I759:I760"/>
    <mergeCell ref="J759:J760"/>
    <mergeCell ref="K759:K760"/>
    <mergeCell ref="L759:L760"/>
    <mergeCell ref="M759:M760"/>
    <mergeCell ref="E757:E758"/>
    <mergeCell ref="F757:F758"/>
    <mergeCell ref="I757:I758"/>
    <mergeCell ref="J757:J758"/>
    <mergeCell ref="K757:K758"/>
    <mergeCell ref="L757:L758"/>
    <mergeCell ref="G757:G758"/>
    <mergeCell ref="G759:G760"/>
    <mergeCell ref="G761:G762"/>
    <mergeCell ref="G763:G764"/>
    <mergeCell ref="M753:M754"/>
    <mergeCell ref="E755:E756"/>
    <mergeCell ref="F755:F756"/>
    <mergeCell ref="I755:I756"/>
    <mergeCell ref="J755:J756"/>
    <mergeCell ref="K755:K756"/>
    <mergeCell ref="L755:L756"/>
    <mergeCell ref="M755:M756"/>
    <mergeCell ref="E753:E754"/>
    <mergeCell ref="F753:F754"/>
    <mergeCell ref="I753:I754"/>
    <mergeCell ref="J753:J754"/>
    <mergeCell ref="K753:K754"/>
    <mergeCell ref="L753:L754"/>
    <mergeCell ref="M749:M750"/>
    <mergeCell ref="E751:E752"/>
    <mergeCell ref="F751:F752"/>
    <mergeCell ref="I751:I752"/>
    <mergeCell ref="J751:J752"/>
    <mergeCell ref="K751:K752"/>
    <mergeCell ref="L751:L752"/>
    <mergeCell ref="M751:M752"/>
    <mergeCell ref="E749:E750"/>
    <mergeCell ref="F749:F750"/>
    <mergeCell ref="I749:I750"/>
    <mergeCell ref="J749:J750"/>
    <mergeCell ref="K749:K750"/>
    <mergeCell ref="L749:L750"/>
    <mergeCell ref="G749:G750"/>
    <mergeCell ref="G751:G752"/>
    <mergeCell ref="G753:G754"/>
    <mergeCell ref="G755:G756"/>
    <mergeCell ref="M745:M746"/>
    <mergeCell ref="E747:E748"/>
    <mergeCell ref="F747:F748"/>
    <mergeCell ref="I747:I748"/>
    <mergeCell ref="J747:J748"/>
    <mergeCell ref="K747:K748"/>
    <mergeCell ref="L747:L748"/>
    <mergeCell ref="M747:M748"/>
    <mergeCell ref="E745:E746"/>
    <mergeCell ref="F745:F746"/>
    <mergeCell ref="I745:I746"/>
    <mergeCell ref="J745:J746"/>
    <mergeCell ref="K745:K746"/>
    <mergeCell ref="L745:L746"/>
    <mergeCell ref="M741:M742"/>
    <mergeCell ref="E743:E744"/>
    <mergeCell ref="F743:F744"/>
    <mergeCell ref="I743:I744"/>
    <mergeCell ref="J743:J744"/>
    <mergeCell ref="K743:K744"/>
    <mergeCell ref="L743:L744"/>
    <mergeCell ref="M743:M744"/>
    <mergeCell ref="E741:E742"/>
    <mergeCell ref="F741:F742"/>
    <mergeCell ref="I741:I742"/>
    <mergeCell ref="J741:J742"/>
    <mergeCell ref="K741:K742"/>
    <mergeCell ref="L741:L742"/>
    <mergeCell ref="G741:G742"/>
    <mergeCell ref="G743:G744"/>
    <mergeCell ref="G745:G746"/>
    <mergeCell ref="G747:G748"/>
    <mergeCell ref="M737:M738"/>
    <mergeCell ref="E739:E740"/>
    <mergeCell ref="F739:F740"/>
    <mergeCell ref="I739:I740"/>
    <mergeCell ref="J739:J740"/>
    <mergeCell ref="K739:K740"/>
    <mergeCell ref="L739:L740"/>
    <mergeCell ref="M739:M740"/>
    <mergeCell ref="E737:E738"/>
    <mergeCell ref="F737:F738"/>
    <mergeCell ref="I737:I738"/>
    <mergeCell ref="J737:J738"/>
    <mergeCell ref="K737:K738"/>
    <mergeCell ref="L737:L738"/>
    <mergeCell ref="M733:M734"/>
    <mergeCell ref="E735:E736"/>
    <mergeCell ref="F735:F736"/>
    <mergeCell ref="I735:I736"/>
    <mergeCell ref="J735:J736"/>
    <mergeCell ref="K735:K736"/>
    <mergeCell ref="L735:L736"/>
    <mergeCell ref="M735:M736"/>
    <mergeCell ref="E733:E734"/>
    <mergeCell ref="F733:F734"/>
    <mergeCell ref="I733:I734"/>
    <mergeCell ref="J733:J734"/>
    <mergeCell ref="K733:K734"/>
    <mergeCell ref="L733:L734"/>
    <mergeCell ref="G733:G734"/>
    <mergeCell ref="G735:G736"/>
    <mergeCell ref="G737:G738"/>
    <mergeCell ref="G739:G740"/>
    <mergeCell ref="M729:M730"/>
    <mergeCell ref="E731:E732"/>
    <mergeCell ref="F731:F732"/>
    <mergeCell ref="I731:I732"/>
    <mergeCell ref="J731:J732"/>
    <mergeCell ref="K731:K732"/>
    <mergeCell ref="L731:L732"/>
    <mergeCell ref="M731:M732"/>
    <mergeCell ref="E729:E730"/>
    <mergeCell ref="F729:F730"/>
    <mergeCell ref="I729:I730"/>
    <mergeCell ref="J729:J730"/>
    <mergeCell ref="K729:K730"/>
    <mergeCell ref="L729:L730"/>
    <mergeCell ref="M725:M726"/>
    <mergeCell ref="E727:E728"/>
    <mergeCell ref="F727:F728"/>
    <mergeCell ref="I727:I728"/>
    <mergeCell ref="J727:J728"/>
    <mergeCell ref="K727:K728"/>
    <mergeCell ref="L727:L728"/>
    <mergeCell ref="M727:M728"/>
    <mergeCell ref="E725:E726"/>
    <mergeCell ref="F725:F726"/>
    <mergeCell ref="I725:I726"/>
    <mergeCell ref="J725:J726"/>
    <mergeCell ref="K725:K726"/>
    <mergeCell ref="L725:L726"/>
    <mergeCell ref="G725:G726"/>
    <mergeCell ref="G727:G728"/>
    <mergeCell ref="G729:G730"/>
    <mergeCell ref="G731:G732"/>
    <mergeCell ref="M721:M722"/>
    <mergeCell ref="E723:E724"/>
    <mergeCell ref="F723:F724"/>
    <mergeCell ref="I723:I724"/>
    <mergeCell ref="J723:J724"/>
    <mergeCell ref="K723:K724"/>
    <mergeCell ref="L723:L724"/>
    <mergeCell ref="M723:M724"/>
    <mergeCell ref="E721:E722"/>
    <mergeCell ref="F721:F722"/>
    <mergeCell ref="I721:I722"/>
    <mergeCell ref="J721:J722"/>
    <mergeCell ref="K721:K722"/>
    <mergeCell ref="L721:L722"/>
    <mergeCell ref="M717:M718"/>
    <mergeCell ref="E719:E720"/>
    <mergeCell ref="F719:F720"/>
    <mergeCell ref="I719:I720"/>
    <mergeCell ref="J719:J720"/>
    <mergeCell ref="K719:K720"/>
    <mergeCell ref="L719:L720"/>
    <mergeCell ref="M719:M720"/>
    <mergeCell ref="E717:E718"/>
    <mergeCell ref="F717:F718"/>
    <mergeCell ref="I717:I718"/>
    <mergeCell ref="J717:J718"/>
    <mergeCell ref="K717:K718"/>
    <mergeCell ref="L717:L718"/>
    <mergeCell ref="G717:G718"/>
    <mergeCell ref="G719:G720"/>
    <mergeCell ref="G721:G722"/>
    <mergeCell ref="G723:G724"/>
    <mergeCell ref="M713:M714"/>
    <mergeCell ref="E715:E716"/>
    <mergeCell ref="F715:F716"/>
    <mergeCell ref="I715:I716"/>
    <mergeCell ref="J715:J716"/>
    <mergeCell ref="K715:K716"/>
    <mergeCell ref="L715:L716"/>
    <mergeCell ref="M715:M716"/>
    <mergeCell ref="E713:E714"/>
    <mergeCell ref="F713:F714"/>
    <mergeCell ref="I713:I714"/>
    <mergeCell ref="J713:J714"/>
    <mergeCell ref="K713:K714"/>
    <mergeCell ref="L713:L714"/>
    <mergeCell ref="M709:M710"/>
    <mergeCell ref="E711:E712"/>
    <mergeCell ref="F711:F712"/>
    <mergeCell ref="I711:I712"/>
    <mergeCell ref="J711:J712"/>
    <mergeCell ref="K711:K712"/>
    <mergeCell ref="L711:L712"/>
    <mergeCell ref="M711:M712"/>
    <mergeCell ref="E709:E710"/>
    <mergeCell ref="F709:F710"/>
    <mergeCell ref="I709:I710"/>
    <mergeCell ref="J709:J710"/>
    <mergeCell ref="K709:K710"/>
    <mergeCell ref="L709:L710"/>
    <mergeCell ref="G709:G710"/>
    <mergeCell ref="G711:G712"/>
    <mergeCell ref="G713:G714"/>
    <mergeCell ref="G715:G716"/>
    <mergeCell ref="M705:M706"/>
    <mergeCell ref="E707:E708"/>
    <mergeCell ref="F707:F708"/>
    <mergeCell ref="I707:I708"/>
    <mergeCell ref="J707:J708"/>
    <mergeCell ref="K707:K708"/>
    <mergeCell ref="L707:L708"/>
    <mergeCell ref="M707:M708"/>
    <mergeCell ref="E705:E706"/>
    <mergeCell ref="F705:F706"/>
    <mergeCell ref="I705:I706"/>
    <mergeCell ref="J705:J706"/>
    <mergeCell ref="K705:K706"/>
    <mergeCell ref="L705:L706"/>
    <mergeCell ref="M701:M702"/>
    <mergeCell ref="E703:E704"/>
    <mergeCell ref="F703:F704"/>
    <mergeCell ref="I703:I704"/>
    <mergeCell ref="J703:J704"/>
    <mergeCell ref="K703:K704"/>
    <mergeCell ref="L703:L704"/>
    <mergeCell ref="M703:M704"/>
    <mergeCell ref="E701:E702"/>
    <mergeCell ref="F701:F702"/>
    <mergeCell ref="I701:I702"/>
    <mergeCell ref="J701:J702"/>
    <mergeCell ref="K701:K702"/>
    <mergeCell ref="L701:L702"/>
    <mergeCell ref="G701:G702"/>
    <mergeCell ref="G703:G704"/>
    <mergeCell ref="G705:G706"/>
    <mergeCell ref="G707:G708"/>
    <mergeCell ref="M697:M698"/>
    <mergeCell ref="E699:E700"/>
    <mergeCell ref="F699:F700"/>
    <mergeCell ref="I699:I700"/>
    <mergeCell ref="J699:J700"/>
    <mergeCell ref="K699:K700"/>
    <mergeCell ref="L699:L700"/>
    <mergeCell ref="M699:M700"/>
    <mergeCell ref="E697:E698"/>
    <mergeCell ref="F697:F698"/>
    <mergeCell ref="I697:I698"/>
    <mergeCell ref="J697:J698"/>
    <mergeCell ref="K697:K698"/>
    <mergeCell ref="L697:L698"/>
    <mergeCell ref="M693:M694"/>
    <mergeCell ref="E695:E696"/>
    <mergeCell ref="F695:F696"/>
    <mergeCell ref="I695:I696"/>
    <mergeCell ref="J695:J696"/>
    <mergeCell ref="K695:K696"/>
    <mergeCell ref="L695:L696"/>
    <mergeCell ref="M695:M696"/>
    <mergeCell ref="E693:E694"/>
    <mergeCell ref="F693:F694"/>
    <mergeCell ref="I693:I694"/>
    <mergeCell ref="J693:J694"/>
    <mergeCell ref="K693:K694"/>
    <mergeCell ref="L693:L694"/>
    <mergeCell ref="G693:G694"/>
    <mergeCell ref="G695:G696"/>
    <mergeCell ref="G697:G698"/>
    <mergeCell ref="G699:G700"/>
    <mergeCell ref="M689:M690"/>
    <mergeCell ref="E691:E692"/>
    <mergeCell ref="F691:F692"/>
    <mergeCell ref="I691:I692"/>
    <mergeCell ref="J691:J692"/>
    <mergeCell ref="K691:K692"/>
    <mergeCell ref="L691:L692"/>
    <mergeCell ref="M691:M692"/>
    <mergeCell ref="E689:E690"/>
    <mergeCell ref="F689:F690"/>
    <mergeCell ref="I689:I690"/>
    <mergeCell ref="J689:J690"/>
    <mergeCell ref="K689:K690"/>
    <mergeCell ref="L689:L690"/>
    <mergeCell ref="M685:M686"/>
    <mergeCell ref="E687:E688"/>
    <mergeCell ref="F687:F688"/>
    <mergeCell ref="I687:I688"/>
    <mergeCell ref="J687:J688"/>
    <mergeCell ref="K687:K688"/>
    <mergeCell ref="L687:L688"/>
    <mergeCell ref="M687:M688"/>
    <mergeCell ref="E685:E686"/>
    <mergeCell ref="F685:F686"/>
    <mergeCell ref="I685:I686"/>
    <mergeCell ref="J685:J686"/>
    <mergeCell ref="K685:K686"/>
    <mergeCell ref="L685:L686"/>
    <mergeCell ref="G685:G686"/>
    <mergeCell ref="G687:G688"/>
    <mergeCell ref="G689:G690"/>
    <mergeCell ref="G691:G692"/>
    <mergeCell ref="M681:M682"/>
    <mergeCell ref="E683:E684"/>
    <mergeCell ref="F683:F684"/>
    <mergeCell ref="I683:I684"/>
    <mergeCell ref="J683:J684"/>
    <mergeCell ref="K683:K684"/>
    <mergeCell ref="L683:L684"/>
    <mergeCell ref="M683:M684"/>
    <mergeCell ref="E681:E682"/>
    <mergeCell ref="F681:F682"/>
    <mergeCell ref="I681:I682"/>
    <mergeCell ref="J681:J682"/>
    <mergeCell ref="K681:K682"/>
    <mergeCell ref="L681:L682"/>
    <mergeCell ref="M677:M678"/>
    <mergeCell ref="E679:E680"/>
    <mergeCell ref="F679:F680"/>
    <mergeCell ref="I679:I680"/>
    <mergeCell ref="J679:J680"/>
    <mergeCell ref="K679:K680"/>
    <mergeCell ref="L679:L680"/>
    <mergeCell ref="M679:M680"/>
    <mergeCell ref="E677:E678"/>
    <mergeCell ref="F677:F678"/>
    <mergeCell ref="I677:I678"/>
    <mergeCell ref="J677:J678"/>
    <mergeCell ref="K677:K678"/>
    <mergeCell ref="L677:L678"/>
    <mergeCell ref="G677:G678"/>
    <mergeCell ref="G679:G680"/>
    <mergeCell ref="G681:G682"/>
    <mergeCell ref="G683:G684"/>
    <mergeCell ref="M673:M674"/>
    <mergeCell ref="E675:E676"/>
    <mergeCell ref="F675:F676"/>
    <mergeCell ref="I675:I676"/>
    <mergeCell ref="J675:J676"/>
    <mergeCell ref="K675:K676"/>
    <mergeCell ref="L675:L676"/>
    <mergeCell ref="M675:M676"/>
    <mergeCell ref="E673:E674"/>
    <mergeCell ref="F673:F674"/>
    <mergeCell ref="I673:I674"/>
    <mergeCell ref="J673:J674"/>
    <mergeCell ref="K673:K674"/>
    <mergeCell ref="L673:L674"/>
    <mergeCell ref="M669:M670"/>
    <mergeCell ref="E671:E672"/>
    <mergeCell ref="F671:F672"/>
    <mergeCell ref="I671:I672"/>
    <mergeCell ref="J671:J672"/>
    <mergeCell ref="K671:K672"/>
    <mergeCell ref="L671:L672"/>
    <mergeCell ref="M671:M672"/>
    <mergeCell ref="E669:E670"/>
    <mergeCell ref="F669:F670"/>
    <mergeCell ref="I669:I670"/>
    <mergeCell ref="J669:J670"/>
    <mergeCell ref="K669:K670"/>
    <mergeCell ref="L669:L670"/>
    <mergeCell ref="G669:G670"/>
    <mergeCell ref="G671:G672"/>
    <mergeCell ref="G673:G674"/>
    <mergeCell ref="G675:G676"/>
    <mergeCell ref="M665:M666"/>
    <mergeCell ref="E667:E668"/>
    <mergeCell ref="F667:F668"/>
    <mergeCell ref="I667:I668"/>
    <mergeCell ref="J667:J668"/>
    <mergeCell ref="K667:K668"/>
    <mergeCell ref="L667:L668"/>
    <mergeCell ref="M667:M668"/>
    <mergeCell ref="E665:E666"/>
    <mergeCell ref="F665:F666"/>
    <mergeCell ref="I665:I666"/>
    <mergeCell ref="J665:J666"/>
    <mergeCell ref="K665:K666"/>
    <mergeCell ref="L665:L666"/>
    <mergeCell ref="M661:M662"/>
    <mergeCell ref="E663:E664"/>
    <mergeCell ref="F663:F664"/>
    <mergeCell ref="I663:I664"/>
    <mergeCell ref="J663:J664"/>
    <mergeCell ref="K663:K664"/>
    <mergeCell ref="L663:L664"/>
    <mergeCell ref="M663:M664"/>
    <mergeCell ref="E661:E662"/>
    <mergeCell ref="F661:F662"/>
    <mergeCell ref="I661:I662"/>
    <mergeCell ref="J661:J662"/>
    <mergeCell ref="K661:K662"/>
    <mergeCell ref="L661:L662"/>
    <mergeCell ref="G661:G662"/>
    <mergeCell ref="G663:G664"/>
    <mergeCell ref="G665:G666"/>
    <mergeCell ref="G667:G668"/>
    <mergeCell ref="M657:M658"/>
    <mergeCell ref="E659:E660"/>
    <mergeCell ref="F659:F660"/>
    <mergeCell ref="I659:I660"/>
    <mergeCell ref="J659:J660"/>
    <mergeCell ref="K659:K660"/>
    <mergeCell ref="L659:L660"/>
    <mergeCell ref="M659:M660"/>
    <mergeCell ref="E657:E658"/>
    <mergeCell ref="F657:F658"/>
    <mergeCell ref="I657:I658"/>
    <mergeCell ref="J657:J658"/>
    <mergeCell ref="K657:K658"/>
    <mergeCell ref="L657:L658"/>
    <mergeCell ref="M653:M654"/>
    <mergeCell ref="E655:E656"/>
    <mergeCell ref="F655:F656"/>
    <mergeCell ref="I655:I656"/>
    <mergeCell ref="J655:J656"/>
    <mergeCell ref="K655:K656"/>
    <mergeCell ref="L655:L656"/>
    <mergeCell ref="M655:M656"/>
    <mergeCell ref="E653:E654"/>
    <mergeCell ref="F653:F654"/>
    <mergeCell ref="I653:I654"/>
    <mergeCell ref="J653:J654"/>
    <mergeCell ref="K653:K654"/>
    <mergeCell ref="L653:L654"/>
    <mergeCell ref="G653:G654"/>
    <mergeCell ref="G655:G656"/>
    <mergeCell ref="G657:G658"/>
    <mergeCell ref="G659:G660"/>
    <mergeCell ref="M649:M650"/>
    <mergeCell ref="E651:E652"/>
    <mergeCell ref="F651:F652"/>
    <mergeCell ref="I651:I652"/>
    <mergeCell ref="J651:J652"/>
    <mergeCell ref="K651:K652"/>
    <mergeCell ref="L651:L652"/>
    <mergeCell ref="M651:M652"/>
    <mergeCell ref="E649:E650"/>
    <mergeCell ref="F649:F650"/>
    <mergeCell ref="I649:I650"/>
    <mergeCell ref="J649:J650"/>
    <mergeCell ref="K649:K650"/>
    <mergeCell ref="L649:L650"/>
    <mergeCell ref="M645:M646"/>
    <mergeCell ref="E647:E648"/>
    <mergeCell ref="F647:F648"/>
    <mergeCell ref="I647:I648"/>
    <mergeCell ref="J647:J648"/>
    <mergeCell ref="K647:K648"/>
    <mergeCell ref="L647:L648"/>
    <mergeCell ref="M647:M648"/>
    <mergeCell ref="E645:E646"/>
    <mergeCell ref="F645:F646"/>
    <mergeCell ref="I645:I646"/>
    <mergeCell ref="J645:J646"/>
    <mergeCell ref="K645:K646"/>
    <mergeCell ref="L645:L646"/>
    <mergeCell ref="G645:G646"/>
    <mergeCell ref="G647:G648"/>
    <mergeCell ref="G649:G650"/>
    <mergeCell ref="G651:G652"/>
    <mergeCell ref="M641:M642"/>
    <mergeCell ref="E643:E644"/>
    <mergeCell ref="F643:F644"/>
    <mergeCell ref="I643:I644"/>
    <mergeCell ref="J643:J644"/>
    <mergeCell ref="K643:K644"/>
    <mergeCell ref="L643:L644"/>
    <mergeCell ref="M643:M644"/>
    <mergeCell ref="E641:E642"/>
    <mergeCell ref="F641:F642"/>
    <mergeCell ref="I641:I642"/>
    <mergeCell ref="J641:J642"/>
    <mergeCell ref="K641:K642"/>
    <mergeCell ref="L641:L642"/>
    <mergeCell ref="M637:M638"/>
    <mergeCell ref="E639:E640"/>
    <mergeCell ref="F639:F640"/>
    <mergeCell ref="I639:I640"/>
    <mergeCell ref="J639:J640"/>
    <mergeCell ref="K639:K640"/>
    <mergeCell ref="L639:L640"/>
    <mergeCell ref="M639:M640"/>
    <mergeCell ref="E637:E638"/>
    <mergeCell ref="F637:F638"/>
    <mergeCell ref="I637:I638"/>
    <mergeCell ref="J637:J638"/>
    <mergeCell ref="K637:K638"/>
    <mergeCell ref="L637:L638"/>
    <mergeCell ref="G637:G638"/>
    <mergeCell ref="G639:G640"/>
    <mergeCell ref="G641:G642"/>
    <mergeCell ref="G643:G644"/>
    <mergeCell ref="M633:M634"/>
    <mergeCell ref="E635:E636"/>
    <mergeCell ref="F635:F636"/>
    <mergeCell ref="I635:I636"/>
    <mergeCell ref="J635:J636"/>
    <mergeCell ref="K635:K636"/>
    <mergeCell ref="L635:L636"/>
    <mergeCell ref="M635:M636"/>
    <mergeCell ref="E633:E634"/>
    <mergeCell ref="F633:F634"/>
    <mergeCell ref="I633:I634"/>
    <mergeCell ref="J633:J634"/>
    <mergeCell ref="K633:K634"/>
    <mergeCell ref="L633:L634"/>
    <mergeCell ref="M629:M630"/>
    <mergeCell ref="E631:E632"/>
    <mergeCell ref="F631:F632"/>
    <mergeCell ref="I631:I632"/>
    <mergeCell ref="J631:J632"/>
    <mergeCell ref="K631:K632"/>
    <mergeCell ref="L631:L632"/>
    <mergeCell ref="M631:M632"/>
    <mergeCell ref="E629:E630"/>
    <mergeCell ref="F629:F630"/>
    <mergeCell ref="I629:I630"/>
    <mergeCell ref="J629:J630"/>
    <mergeCell ref="K629:K630"/>
    <mergeCell ref="L629:L630"/>
    <mergeCell ref="G629:G630"/>
    <mergeCell ref="G631:G632"/>
    <mergeCell ref="G633:G634"/>
    <mergeCell ref="G635:G636"/>
    <mergeCell ref="M625:M626"/>
    <mergeCell ref="E627:E628"/>
    <mergeCell ref="F627:F628"/>
    <mergeCell ref="I627:I628"/>
    <mergeCell ref="J627:J628"/>
    <mergeCell ref="K627:K628"/>
    <mergeCell ref="L627:L628"/>
    <mergeCell ref="M627:M628"/>
    <mergeCell ref="E625:E626"/>
    <mergeCell ref="F625:F626"/>
    <mergeCell ref="I625:I626"/>
    <mergeCell ref="J625:J626"/>
    <mergeCell ref="K625:K626"/>
    <mergeCell ref="L625:L626"/>
    <mergeCell ref="M621:M622"/>
    <mergeCell ref="E623:E624"/>
    <mergeCell ref="F623:F624"/>
    <mergeCell ref="I623:I624"/>
    <mergeCell ref="J623:J624"/>
    <mergeCell ref="K623:K624"/>
    <mergeCell ref="L623:L624"/>
    <mergeCell ref="M623:M624"/>
    <mergeCell ref="E621:E622"/>
    <mergeCell ref="F621:F622"/>
    <mergeCell ref="I621:I622"/>
    <mergeCell ref="J621:J622"/>
    <mergeCell ref="K621:K622"/>
    <mergeCell ref="L621:L622"/>
    <mergeCell ref="G621:G622"/>
    <mergeCell ref="G623:G624"/>
    <mergeCell ref="G625:G626"/>
    <mergeCell ref="G627:G628"/>
    <mergeCell ref="M617:M618"/>
    <mergeCell ref="E619:E620"/>
    <mergeCell ref="F619:F620"/>
    <mergeCell ref="I619:I620"/>
    <mergeCell ref="J619:J620"/>
    <mergeCell ref="K619:K620"/>
    <mergeCell ref="L619:L620"/>
    <mergeCell ref="M619:M620"/>
    <mergeCell ref="E617:E618"/>
    <mergeCell ref="F617:F618"/>
    <mergeCell ref="I617:I618"/>
    <mergeCell ref="J617:J618"/>
    <mergeCell ref="K617:K618"/>
    <mergeCell ref="L617:L618"/>
    <mergeCell ref="M613:M614"/>
    <mergeCell ref="E615:E616"/>
    <mergeCell ref="F615:F616"/>
    <mergeCell ref="I615:I616"/>
    <mergeCell ref="J615:J616"/>
    <mergeCell ref="K615:K616"/>
    <mergeCell ref="L615:L616"/>
    <mergeCell ref="M615:M616"/>
    <mergeCell ref="E613:E614"/>
    <mergeCell ref="F613:F614"/>
    <mergeCell ref="I613:I614"/>
    <mergeCell ref="J613:J614"/>
    <mergeCell ref="K613:K614"/>
    <mergeCell ref="L613:L614"/>
    <mergeCell ref="G613:G614"/>
    <mergeCell ref="G615:G616"/>
    <mergeCell ref="G617:G618"/>
    <mergeCell ref="G619:G620"/>
    <mergeCell ref="M609:M610"/>
    <mergeCell ref="E611:E612"/>
    <mergeCell ref="F611:F612"/>
    <mergeCell ref="I611:I612"/>
    <mergeCell ref="J611:J612"/>
    <mergeCell ref="K611:K612"/>
    <mergeCell ref="L611:L612"/>
    <mergeCell ref="M611:M612"/>
    <mergeCell ref="E609:E610"/>
    <mergeCell ref="F609:F610"/>
    <mergeCell ref="I609:I610"/>
    <mergeCell ref="J609:J610"/>
    <mergeCell ref="K609:K610"/>
    <mergeCell ref="L609:L610"/>
    <mergeCell ref="M605:M606"/>
    <mergeCell ref="E607:E608"/>
    <mergeCell ref="F607:F608"/>
    <mergeCell ref="I607:I608"/>
    <mergeCell ref="J607:J608"/>
    <mergeCell ref="K607:K608"/>
    <mergeCell ref="L607:L608"/>
    <mergeCell ref="M607:M608"/>
    <mergeCell ref="E605:E606"/>
    <mergeCell ref="F605:F606"/>
    <mergeCell ref="I605:I606"/>
    <mergeCell ref="J605:J606"/>
    <mergeCell ref="K605:K606"/>
    <mergeCell ref="L605:L606"/>
    <mergeCell ref="G605:G606"/>
    <mergeCell ref="G607:G608"/>
    <mergeCell ref="G609:G610"/>
    <mergeCell ref="G611:G612"/>
    <mergeCell ref="M601:M602"/>
    <mergeCell ref="E603:E604"/>
    <mergeCell ref="F603:F604"/>
    <mergeCell ref="I603:I604"/>
    <mergeCell ref="J603:J604"/>
    <mergeCell ref="K603:K604"/>
    <mergeCell ref="L603:L604"/>
    <mergeCell ref="M603:M604"/>
    <mergeCell ref="E601:E602"/>
    <mergeCell ref="F601:F602"/>
    <mergeCell ref="I601:I602"/>
    <mergeCell ref="J601:J602"/>
    <mergeCell ref="K601:K602"/>
    <mergeCell ref="L601:L602"/>
    <mergeCell ref="M597:M598"/>
    <mergeCell ref="E599:E600"/>
    <mergeCell ref="F599:F600"/>
    <mergeCell ref="I599:I600"/>
    <mergeCell ref="J599:J600"/>
    <mergeCell ref="K599:K600"/>
    <mergeCell ref="L599:L600"/>
    <mergeCell ref="M599:M600"/>
    <mergeCell ref="E597:E598"/>
    <mergeCell ref="F597:F598"/>
    <mergeCell ref="I597:I598"/>
    <mergeCell ref="J597:J598"/>
    <mergeCell ref="K597:K598"/>
    <mergeCell ref="L597:L598"/>
    <mergeCell ref="G597:G598"/>
    <mergeCell ref="G599:G600"/>
    <mergeCell ref="G601:G602"/>
    <mergeCell ref="G603:G604"/>
    <mergeCell ref="M593:M594"/>
    <mergeCell ref="E595:E596"/>
    <mergeCell ref="F595:F596"/>
    <mergeCell ref="I595:I596"/>
    <mergeCell ref="J595:J596"/>
    <mergeCell ref="K595:K596"/>
    <mergeCell ref="L595:L596"/>
    <mergeCell ref="M595:M596"/>
    <mergeCell ref="E593:E594"/>
    <mergeCell ref="F593:F594"/>
    <mergeCell ref="I593:I594"/>
    <mergeCell ref="J593:J594"/>
    <mergeCell ref="K593:K594"/>
    <mergeCell ref="L593:L594"/>
    <mergeCell ref="M589:M590"/>
    <mergeCell ref="E591:E592"/>
    <mergeCell ref="F591:F592"/>
    <mergeCell ref="I591:I592"/>
    <mergeCell ref="J591:J592"/>
    <mergeCell ref="K591:K592"/>
    <mergeCell ref="L591:L592"/>
    <mergeCell ref="M591:M592"/>
    <mergeCell ref="E589:E590"/>
    <mergeCell ref="F589:F590"/>
    <mergeCell ref="I589:I590"/>
    <mergeCell ref="J589:J590"/>
    <mergeCell ref="K589:K590"/>
    <mergeCell ref="L589:L590"/>
    <mergeCell ref="G589:G590"/>
    <mergeCell ref="G591:G592"/>
    <mergeCell ref="G593:G594"/>
    <mergeCell ref="G595:G596"/>
    <mergeCell ref="M585:M586"/>
    <mergeCell ref="E587:E588"/>
    <mergeCell ref="F587:F588"/>
    <mergeCell ref="I587:I588"/>
    <mergeCell ref="J587:J588"/>
    <mergeCell ref="K587:K588"/>
    <mergeCell ref="L587:L588"/>
    <mergeCell ref="M587:M588"/>
    <mergeCell ref="E585:E586"/>
    <mergeCell ref="F585:F586"/>
    <mergeCell ref="I585:I586"/>
    <mergeCell ref="J585:J586"/>
    <mergeCell ref="K585:K586"/>
    <mergeCell ref="L585:L586"/>
    <mergeCell ref="M581:M582"/>
    <mergeCell ref="E583:E584"/>
    <mergeCell ref="F583:F584"/>
    <mergeCell ref="I583:I584"/>
    <mergeCell ref="J583:J584"/>
    <mergeCell ref="K583:K584"/>
    <mergeCell ref="L583:L584"/>
    <mergeCell ref="M583:M584"/>
    <mergeCell ref="E581:E582"/>
    <mergeCell ref="F581:F582"/>
    <mergeCell ref="I581:I582"/>
    <mergeCell ref="J581:J582"/>
    <mergeCell ref="K581:K582"/>
    <mergeCell ref="L581:L582"/>
    <mergeCell ref="G581:G582"/>
    <mergeCell ref="G583:G584"/>
    <mergeCell ref="G585:G586"/>
    <mergeCell ref="G587:G588"/>
    <mergeCell ref="M577:M578"/>
    <mergeCell ref="E579:E580"/>
    <mergeCell ref="F579:F580"/>
    <mergeCell ref="I579:I580"/>
    <mergeCell ref="J579:J580"/>
    <mergeCell ref="K579:K580"/>
    <mergeCell ref="L579:L580"/>
    <mergeCell ref="M579:M580"/>
    <mergeCell ref="E577:E578"/>
    <mergeCell ref="F577:F578"/>
    <mergeCell ref="I577:I578"/>
    <mergeCell ref="J577:J578"/>
    <mergeCell ref="K577:K578"/>
    <mergeCell ref="L577:L578"/>
    <mergeCell ref="M573:M574"/>
    <mergeCell ref="E575:E576"/>
    <mergeCell ref="F575:F576"/>
    <mergeCell ref="I575:I576"/>
    <mergeCell ref="J575:J576"/>
    <mergeCell ref="K575:K576"/>
    <mergeCell ref="L575:L576"/>
    <mergeCell ref="M575:M576"/>
    <mergeCell ref="E573:E574"/>
    <mergeCell ref="F573:F574"/>
    <mergeCell ref="I573:I574"/>
    <mergeCell ref="J573:J574"/>
    <mergeCell ref="K573:K574"/>
    <mergeCell ref="L573:L574"/>
    <mergeCell ref="G573:G574"/>
    <mergeCell ref="G575:G576"/>
    <mergeCell ref="G577:G578"/>
    <mergeCell ref="G579:G580"/>
    <mergeCell ref="M569:M570"/>
    <mergeCell ref="E571:E572"/>
    <mergeCell ref="F571:F572"/>
    <mergeCell ref="I571:I572"/>
    <mergeCell ref="J571:J572"/>
    <mergeCell ref="K571:K572"/>
    <mergeCell ref="L571:L572"/>
    <mergeCell ref="M571:M572"/>
    <mergeCell ref="E569:E570"/>
    <mergeCell ref="F569:F570"/>
    <mergeCell ref="I569:I570"/>
    <mergeCell ref="J569:J570"/>
    <mergeCell ref="K569:K570"/>
    <mergeCell ref="L569:L570"/>
    <mergeCell ref="M565:M566"/>
    <mergeCell ref="E567:E568"/>
    <mergeCell ref="F567:F568"/>
    <mergeCell ref="I567:I568"/>
    <mergeCell ref="J567:J568"/>
    <mergeCell ref="K567:K568"/>
    <mergeCell ref="L567:L568"/>
    <mergeCell ref="M567:M568"/>
    <mergeCell ref="E565:E566"/>
    <mergeCell ref="F565:F566"/>
    <mergeCell ref="I565:I566"/>
    <mergeCell ref="J565:J566"/>
    <mergeCell ref="K565:K566"/>
    <mergeCell ref="L565:L566"/>
    <mergeCell ref="G565:G566"/>
    <mergeCell ref="G567:G568"/>
    <mergeCell ref="G569:G570"/>
    <mergeCell ref="G571:G572"/>
    <mergeCell ref="M561:M562"/>
    <mergeCell ref="E563:E564"/>
    <mergeCell ref="F563:F564"/>
    <mergeCell ref="I563:I564"/>
    <mergeCell ref="J563:J564"/>
    <mergeCell ref="K563:K564"/>
    <mergeCell ref="L563:L564"/>
    <mergeCell ref="M563:M564"/>
    <mergeCell ref="E561:E562"/>
    <mergeCell ref="F561:F562"/>
    <mergeCell ref="I561:I562"/>
    <mergeCell ref="J561:J562"/>
    <mergeCell ref="K561:K562"/>
    <mergeCell ref="L561:L562"/>
    <mergeCell ref="M557:M558"/>
    <mergeCell ref="E559:E560"/>
    <mergeCell ref="F559:F560"/>
    <mergeCell ref="I559:I560"/>
    <mergeCell ref="J559:J560"/>
    <mergeCell ref="K559:K560"/>
    <mergeCell ref="L559:L560"/>
    <mergeCell ref="M559:M560"/>
    <mergeCell ref="E557:E558"/>
    <mergeCell ref="F557:F558"/>
    <mergeCell ref="I557:I558"/>
    <mergeCell ref="J557:J558"/>
    <mergeCell ref="K557:K558"/>
    <mergeCell ref="L557:L558"/>
    <mergeCell ref="G557:G558"/>
    <mergeCell ref="G559:G560"/>
    <mergeCell ref="G561:G562"/>
    <mergeCell ref="G563:G564"/>
    <mergeCell ref="M553:M554"/>
    <mergeCell ref="E555:E556"/>
    <mergeCell ref="F555:F556"/>
    <mergeCell ref="I555:I556"/>
    <mergeCell ref="J555:J556"/>
    <mergeCell ref="K555:K556"/>
    <mergeCell ref="L555:L556"/>
    <mergeCell ref="M555:M556"/>
    <mergeCell ref="E553:E554"/>
    <mergeCell ref="F553:F554"/>
    <mergeCell ref="I553:I554"/>
    <mergeCell ref="J553:J554"/>
    <mergeCell ref="K553:K554"/>
    <mergeCell ref="L553:L554"/>
    <mergeCell ref="M549:M550"/>
    <mergeCell ref="E551:E552"/>
    <mergeCell ref="F551:F552"/>
    <mergeCell ref="I551:I552"/>
    <mergeCell ref="J551:J552"/>
    <mergeCell ref="K551:K552"/>
    <mergeCell ref="L551:L552"/>
    <mergeCell ref="M551:M552"/>
    <mergeCell ref="E549:E550"/>
    <mergeCell ref="F549:F550"/>
    <mergeCell ref="I549:I550"/>
    <mergeCell ref="J549:J550"/>
    <mergeCell ref="K549:K550"/>
    <mergeCell ref="L549:L550"/>
    <mergeCell ref="G549:G550"/>
    <mergeCell ref="G551:G552"/>
    <mergeCell ref="G553:G554"/>
    <mergeCell ref="G555:G556"/>
    <mergeCell ref="M545:M546"/>
    <mergeCell ref="E547:E548"/>
    <mergeCell ref="F547:F548"/>
    <mergeCell ref="I547:I548"/>
    <mergeCell ref="J547:J548"/>
    <mergeCell ref="K547:K548"/>
    <mergeCell ref="L547:L548"/>
    <mergeCell ref="M547:M548"/>
    <mergeCell ref="E545:E546"/>
    <mergeCell ref="F545:F546"/>
    <mergeCell ref="I545:I546"/>
    <mergeCell ref="J545:J546"/>
    <mergeCell ref="K545:K546"/>
    <mergeCell ref="L545:L546"/>
    <mergeCell ref="M541:M542"/>
    <mergeCell ref="E543:E544"/>
    <mergeCell ref="F543:F544"/>
    <mergeCell ref="I543:I544"/>
    <mergeCell ref="J543:J544"/>
    <mergeCell ref="K543:K544"/>
    <mergeCell ref="L543:L544"/>
    <mergeCell ref="M543:M544"/>
    <mergeCell ref="E541:E542"/>
    <mergeCell ref="F541:F542"/>
    <mergeCell ref="I541:I542"/>
    <mergeCell ref="J541:J542"/>
    <mergeCell ref="K541:K542"/>
    <mergeCell ref="L541:L542"/>
    <mergeCell ref="G541:G542"/>
    <mergeCell ref="G543:G544"/>
    <mergeCell ref="G545:G546"/>
    <mergeCell ref="G547:G548"/>
    <mergeCell ref="M537:M538"/>
    <mergeCell ref="E539:E540"/>
    <mergeCell ref="F539:F540"/>
    <mergeCell ref="I539:I540"/>
    <mergeCell ref="J539:J540"/>
    <mergeCell ref="K539:K540"/>
    <mergeCell ref="L539:L540"/>
    <mergeCell ref="M539:M540"/>
    <mergeCell ref="E537:E538"/>
    <mergeCell ref="F537:F538"/>
    <mergeCell ref="I537:I538"/>
    <mergeCell ref="J537:J538"/>
    <mergeCell ref="K537:K538"/>
    <mergeCell ref="L537:L538"/>
    <mergeCell ref="M533:M534"/>
    <mergeCell ref="E535:E536"/>
    <mergeCell ref="F535:F536"/>
    <mergeCell ref="I535:I536"/>
    <mergeCell ref="J535:J536"/>
    <mergeCell ref="K535:K536"/>
    <mergeCell ref="L535:L536"/>
    <mergeCell ref="M535:M536"/>
    <mergeCell ref="E533:E534"/>
    <mergeCell ref="F533:F534"/>
    <mergeCell ref="I533:I534"/>
    <mergeCell ref="J533:J534"/>
    <mergeCell ref="K533:K534"/>
    <mergeCell ref="L533:L534"/>
    <mergeCell ref="G533:G534"/>
    <mergeCell ref="G535:G536"/>
    <mergeCell ref="G537:G538"/>
    <mergeCell ref="G539:G540"/>
    <mergeCell ref="M529:M530"/>
    <mergeCell ref="E531:E532"/>
    <mergeCell ref="F531:F532"/>
    <mergeCell ref="I531:I532"/>
    <mergeCell ref="J531:J532"/>
    <mergeCell ref="K531:K532"/>
    <mergeCell ref="L531:L532"/>
    <mergeCell ref="M531:M532"/>
    <mergeCell ref="E529:E530"/>
    <mergeCell ref="F529:F530"/>
    <mergeCell ref="I529:I530"/>
    <mergeCell ref="J529:J530"/>
    <mergeCell ref="K529:K530"/>
    <mergeCell ref="L529:L530"/>
    <mergeCell ref="M525:M526"/>
    <mergeCell ref="E527:E528"/>
    <mergeCell ref="F527:F528"/>
    <mergeCell ref="I527:I528"/>
    <mergeCell ref="J527:J528"/>
    <mergeCell ref="K527:K528"/>
    <mergeCell ref="L527:L528"/>
    <mergeCell ref="M527:M528"/>
    <mergeCell ref="E525:E526"/>
    <mergeCell ref="F525:F526"/>
    <mergeCell ref="I525:I526"/>
    <mergeCell ref="J525:J526"/>
    <mergeCell ref="K525:K526"/>
    <mergeCell ref="L525:L526"/>
    <mergeCell ref="G525:G526"/>
    <mergeCell ref="G527:G528"/>
    <mergeCell ref="G529:G530"/>
    <mergeCell ref="G531:G532"/>
    <mergeCell ref="M521:M522"/>
    <mergeCell ref="E523:E524"/>
    <mergeCell ref="F523:F524"/>
    <mergeCell ref="I523:I524"/>
    <mergeCell ref="J523:J524"/>
    <mergeCell ref="K523:K524"/>
    <mergeCell ref="L523:L524"/>
    <mergeCell ref="M523:M524"/>
    <mergeCell ref="E521:E522"/>
    <mergeCell ref="F521:F522"/>
    <mergeCell ref="I521:I522"/>
    <mergeCell ref="J521:J522"/>
    <mergeCell ref="K521:K522"/>
    <mergeCell ref="L521:L522"/>
    <mergeCell ref="M517:M518"/>
    <mergeCell ref="E519:E520"/>
    <mergeCell ref="F519:F520"/>
    <mergeCell ref="I519:I520"/>
    <mergeCell ref="J519:J520"/>
    <mergeCell ref="K519:K520"/>
    <mergeCell ref="L519:L520"/>
    <mergeCell ref="M519:M520"/>
    <mergeCell ref="E517:E518"/>
    <mergeCell ref="F517:F518"/>
    <mergeCell ref="I517:I518"/>
    <mergeCell ref="J517:J518"/>
    <mergeCell ref="K517:K518"/>
    <mergeCell ref="L517:L518"/>
    <mergeCell ref="G517:G518"/>
    <mergeCell ref="G519:G520"/>
    <mergeCell ref="G521:G522"/>
    <mergeCell ref="G523:G524"/>
    <mergeCell ref="M513:M514"/>
    <mergeCell ref="E515:E516"/>
    <mergeCell ref="F515:F516"/>
    <mergeCell ref="I515:I516"/>
    <mergeCell ref="J515:J516"/>
    <mergeCell ref="K515:K516"/>
    <mergeCell ref="L515:L516"/>
    <mergeCell ref="M515:M516"/>
    <mergeCell ref="E513:E514"/>
    <mergeCell ref="F513:F514"/>
    <mergeCell ref="I513:I514"/>
    <mergeCell ref="J513:J514"/>
    <mergeCell ref="K513:K514"/>
    <mergeCell ref="L513:L514"/>
    <mergeCell ref="M509:M510"/>
    <mergeCell ref="E511:E512"/>
    <mergeCell ref="F511:F512"/>
    <mergeCell ref="I511:I512"/>
    <mergeCell ref="J511:J512"/>
    <mergeCell ref="K511:K512"/>
    <mergeCell ref="L511:L512"/>
    <mergeCell ref="M511:M512"/>
    <mergeCell ref="E509:E510"/>
    <mergeCell ref="F509:F510"/>
    <mergeCell ref="I509:I510"/>
    <mergeCell ref="J509:J510"/>
    <mergeCell ref="K509:K510"/>
    <mergeCell ref="L509:L510"/>
    <mergeCell ref="G509:G510"/>
    <mergeCell ref="G511:G512"/>
    <mergeCell ref="G513:G514"/>
    <mergeCell ref="G515:G516"/>
    <mergeCell ref="M505:M506"/>
    <mergeCell ref="E507:E508"/>
    <mergeCell ref="F507:F508"/>
    <mergeCell ref="I507:I508"/>
    <mergeCell ref="J507:J508"/>
    <mergeCell ref="K507:K508"/>
    <mergeCell ref="L507:L508"/>
    <mergeCell ref="M507:M508"/>
    <mergeCell ref="E505:E506"/>
    <mergeCell ref="F505:F506"/>
    <mergeCell ref="I505:I506"/>
    <mergeCell ref="J505:J506"/>
    <mergeCell ref="K505:K506"/>
    <mergeCell ref="L505:L506"/>
    <mergeCell ref="M501:M502"/>
    <mergeCell ref="E503:E504"/>
    <mergeCell ref="F503:F504"/>
    <mergeCell ref="I503:I504"/>
    <mergeCell ref="J503:J504"/>
    <mergeCell ref="K503:K504"/>
    <mergeCell ref="L503:L504"/>
    <mergeCell ref="M503:M504"/>
    <mergeCell ref="E501:E502"/>
    <mergeCell ref="F501:F502"/>
    <mergeCell ref="I501:I502"/>
    <mergeCell ref="J501:J502"/>
    <mergeCell ref="K501:K502"/>
    <mergeCell ref="L501:L502"/>
    <mergeCell ref="G501:G502"/>
    <mergeCell ref="G503:G504"/>
    <mergeCell ref="G505:G506"/>
    <mergeCell ref="G507:G508"/>
    <mergeCell ref="M497:M498"/>
    <mergeCell ref="E499:E500"/>
    <mergeCell ref="F499:F500"/>
    <mergeCell ref="I499:I500"/>
    <mergeCell ref="J499:J500"/>
    <mergeCell ref="K499:K500"/>
    <mergeCell ref="L499:L500"/>
    <mergeCell ref="M499:M500"/>
    <mergeCell ref="E497:E498"/>
    <mergeCell ref="F497:F498"/>
    <mergeCell ref="I497:I498"/>
    <mergeCell ref="J497:J498"/>
    <mergeCell ref="K497:K498"/>
    <mergeCell ref="L497:L498"/>
    <mergeCell ref="M493:M494"/>
    <mergeCell ref="E495:E496"/>
    <mergeCell ref="F495:F496"/>
    <mergeCell ref="I495:I496"/>
    <mergeCell ref="J495:J496"/>
    <mergeCell ref="K495:K496"/>
    <mergeCell ref="L495:L496"/>
    <mergeCell ref="M495:M496"/>
    <mergeCell ref="E493:E494"/>
    <mergeCell ref="F493:F494"/>
    <mergeCell ref="I493:I494"/>
    <mergeCell ref="J493:J494"/>
    <mergeCell ref="K493:K494"/>
    <mergeCell ref="L493:L494"/>
    <mergeCell ref="G493:G494"/>
    <mergeCell ref="G495:G496"/>
    <mergeCell ref="G497:G498"/>
    <mergeCell ref="G499:G500"/>
    <mergeCell ref="M489:M490"/>
    <mergeCell ref="E491:E492"/>
    <mergeCell ref="F491:F492"/>
    <mergeCell ref="I491:I492"/>
    <mergeCell ref="J491:J492"/>
    <mergeCell ref="K491:K492"/>
    <mergeCell ref="L491:L492"/>
    <mergeCell ref="M491:M492"/>
    <mergeCell ref="E489:E490"/>
    <mergeCell ref="F489:F490"/>
    <mergeCell ref="I489:I490"/>
    <mergeCell ref="J489:J490"/>
    <mergeCell ref="K489:K490"/>
    <mergeCell ref="L489:L490"/>
    <mergeCell ref="M485:M486"/>
    <mergeCell ref="E487:E488"/>
    <mergeCell ref="F487:F488"/>
    <mergeCell ref="I487:I488"/>
    <mergeCell ref="J487:J488"/>
    <mergeCell ref="K487:K488"/>
    <mergeCell ref="L487:L488"/>
    <mergeCell ref="M487:M488"/>
    <mergeCell ref="E485:E486"/>
    <mergeCell ref="F485:F486"/>
    <mergeCell ref="I485:I486"/>
    <mergeCell ref="J485:J486"/>
    <mergeCell ref="K485:K486"/>
    <mergeCell ref="L485:L486"/>
    <mergeCell ref="G485:G486"/>
    <mergeCell ref="G487:G488"/>
    <mergeCell ref="G489:G490"/>
    <mergeCell ref="G491:G492"/>
    <mergeCell ref="M481:M482"/>
    <mergeCell ref="E483:E484"/>
    <mergeCell ref="F483:F484"/>
    <mergeCell ref="I483:I484"/>
    <mergeCell ref="J483:J484"/>
    <mergeCell ref="K483:K484"/>
    <mergeCell ref="L483:L484"/>
    <mergeCell ref="M483:M484"/>
    <mergeCell ref="E481:E482"/>
    <mergeCell ref="F481:F482"/>
    <mergeCell ref="I481:I482"/>
    <mergeCell ref="J481:J482"/>
    <mergeCell ref="K481:K482"/>
    <mergeCell ref="L481:L482"/>
    <mergeCell ref="M477:M478"/>
    <mergeCell ref="E479:E480"/>
    <mergeCell ref="F479:F480"/>
    <mergeCell ref="I479:I480"/>
    <mergeCell ref="J479:J480"/>
    <mergeCell ref="K479:K480"/>
    <mergeCell ref="L479:L480"/>
    <mergeCell ref="M479:M480"/>
    <mergeCell ref="E477:E478"/>
    <mergeCell ref="F477:F478"/>
    <mergeCell ref="I477:I478"/>
    <mergeCell ref="J477:J478"/>
    <mergeCell ref="K477:K478"/>
    <mergeCell ref="L477:L478"/>
    <mergeCell ref="G477:G478"/>
    <mergeCell ref="G479:G480"/>
    <mergeCell ref="G481:G482"/>
    <mergeCell ref="G483:G484"/>
    <mergeCell ref="M473:M474"/>
    <mergeCell ref="E475:E476"/>
    <mergeCell ref="F475:F476"/>
    <mergeCell ref="I475:I476"/>
    <mergeCell ref="J475:J476"/>
    <mergeCell ref="K475:K476"/>
    <mergeCell ref="L475:L476"/>
    <mergeCell ref="M475:M476"/>
    <mergeCell ref="E473:E474"/>
    <mergeCell ref="F473:F474"/>
    <mergeCell ref="I473:I474"/>
    <mergeCell ref="J473:J474"/>
    <mergeCell ref="K473:K474"/>
    <mergeCell ref="L473:L474"/>
    <mergeCell ref="M469:M470"/>
    <mergeCell ref="E471:E472"/>
    <mergeCell ref="F471:F472"/>
    <mergeCell ref="I471:I472"/>
    <mergeCell ref="J471:J472"/>
    <mergeCell ref="K471:K472"/>
    <mergeCell ref="L471:L472"/>
    <mergeCell ref="M471:M472"/>
    <mergeCell ref="E469:E470"/>
    <mergeCell ref="F469:F470"/>
    <mergeCell ref="I469:I470"/>
    <mergeCell ref="J469:J470"/>
    <mergeCell ref="K469:K470"/>
    <mergeCell ref="L469:L470"/>
    <mergeCell ref="G469:G470"/>
    <mergeCell ref="G471:G472"/>
    <mergeCell ref="G473:G474"/>
    <mergeCell ref="G475:G476"/>
    <mergeCell ref="M465:M466"/>
    <mergeCell ref="E467:E468"/>
    <mergeCell ref="F467:F468"/>
    <mergeCell ref="I467:I468"/>
    <mergeCell ref="J467:J468"/>
    <mergeCell ref="K467:K468"/>
    <mergeCell ref="L467:L468"/>
    <mergeCell ref="M467:M468"/>
    <mergeCell ref="E465:E466"/>
    <mergeCell ref="F465:F466"/>
    <mergeCell ref="I465:I466"/>
    <mergeCell ref="J465:J466"/>
    <mergeCell ref="K465:K466"/>
    <mergeCell ref="L465:L466"/>
    <mergeCell ref="M461:M462"/>
    <mergeCell ref="E463:E464"/>
    <mergeCell ref="F463:F464"/>
    <mergeCell ref="I463:I464"/>
    <mergeCell ref="J463:J464"/>
    <mergeCell ref="K463:K464"/>
    <mergeCell ref="L463:L464"/>
    <mergeCell ref="M463:M464"/>
    <mergeCell ref="E461:E462"/>
    <mergeCell ref="F461:F462"/>
    <mergeCell ref="I461:I462"/>
    <mergeCell ref="J461:J462"/>
    <mergeCell ref="K461:K462"/>
    <mergeCell ref="L461:L462"/>
    <mergeCell ref="G461:G462"/>
    <mergeCell ref="G463:G464"/>
    <mergeCell ref="G465:G466"/>
    <mergeCell ref="G467:G468"/>
    <mergeCell ref="M457:M458"/>
    <mergeCell ref="E459:E460"/>
    <mergeCell ref="F459:F460"/>
    <mergeCell ref="I459:I460"/>
    <mergeCell ref="J459:J460"/>
    <mergeCell ref="K459:K460"/>
    <mergeCell ref="L459:L460"/>
    <mergeCell ref="M459:M460"/>
    <mergeCell ref="E457:E458"/>
    <mergeCell ref="F457:F458"/>
    <mergeCell ref="I457:I458"/>
    <mergeCell ref="J457:J458"/>
    <mergeCell ref="K457:K458"/>
    <mergeCell ref="L457:L458"/>
    <mergeCell ref="M453:M454"/>
    <mergeCell ref="E455:E456"/>
    <mergeCell ref="F455:F456"/>
    <mergeCell ref="I455:I456"/>
    <mergeCell ref="J455:J456"/>
    <mergeCell ref="K455:K456"/>
    <mergeCell ref="L455:L456"/>
    <mergeCell ref="M455:M456"/>
    <mergeCell ref="E453:E454"/>
    <mergeCell ref="F453:F454"/>
    <mergeCell ref="I453:I454"/>
    <mergeCell ref="J453:J454"/>
    <mergeCell ref="K453:K454"/>
    <mergeCell ref="L453:L454"/>
    <mergeCell ref="G453:G454"/>
    <mergeCell ref="G455:G456"/>
    <mergeCell ref="G457:G458"/>
    <mergeCell ref="G459:G460"/>
    <mergeCell ref="M449:M450"/>
    <mergeCell ref="E451:E452"/>
    <mergeCell ref="F451:F452"/>
    <mergeCell ref="I451:I452"/>
    <mergeCell ref="J451:J452"/>
    <mergeCell ref="K451:K452"/>
    <mergeCell ref="L451:L452"/>
    <mergeCell ref="M451:M452"/>
    <mergeCell ref="E449:E450"/>
    <mergeCell ref="F449:F450"/>
    <mergeCell ref="I449:I450"/>
    <mergeCell ref="J449:J450"/>
    <mergeCell ref="K449:K450"/>
    <mergeCell ref="L449:L450"/>
    <mergeCell ref="M445:M446"/>
    <mergeCell ref="E447:E448"/>
    <mergeCell ref="F447:F448"/>
    <mergeCell ref="I447:I448"/>
    <mergeCell ref="J447:J448"/>
    <mergeCell ref="K447:K448"/>
    <mergeCell ref="L447:L448"/>
    <mergeCell ref="M447:M448"/>
    <mergeCell ref="E445:E446"/>
    <mergeCell ref="F445:F446"/>
    <mergeCell ref="I445:I446"/>
    <mergeCell ref="J445:J446"/>
    <mergeCell ref="K445:K446"/>
    <mergeCell ref="L445:L446"/>
    <mergeCell ref="G445:G446"/>
    <mergeCell ref="G447:G448"/>
    <mergeCell ref="G449:G450"/>
    <mergeCell ref="G451:G452"/>
    <mergeCell ref="M441:M442"/>
    <mergeCell ref="E443:E444"/>
    <mergeCell ref="F443:F444"/>
    <mergeCell ref="I443:I444"/>
    <mergeCell ref="J443:J444"/>
    <mergeCell ref="K443:K444"/>
    <mergeCell ref="L443:L444"/>
    <mergeCell ref="M443:M444"/>
    <mergeCell ref="E441:E442"/>
    <mergeCell ref="F441:F442"/>
    <mergeCell ref="I441:I442"/>
    <mergeCell ref="J441:J442"/>
    <mergeCell ref="K441:K442"/>
    <mergeCell ref="L441:L442"/>
    <mergeCell ref="M437:M438"/>
    <mergeCell ref="E439:E440"/>
    <mergeCell ref="F439:F440"/>
    <mergeCell ref="I439:I440"/>
    <mergeCell ref="J439:J440"/>
    <mergeCell ref="K439:K440"/>
    <mergeCell ref="L439:L440"/>
    <mergeCell ref="M439:M440"/>
    <mergeCell ref="E437:E438"/>
    <mergeCell ref="F437:F438"/>
    <mergeCell ref="I437:I438"/>
    <mergeCell ref="J437:J438"/>
    <mergeCell ref="K437:K438"/>
    <mergeCell ref="L437:L438"/>
    <mergeCell ref="G437:G438"/>
    <mergeCell ref="G439:G440"/>
    <mergeCell ref="G441:G442"/>
    <mergeCell ref="G443:G444"/>
    <mergeCell ref="M433:M434"/>
    <mergeCell ref="E435:E436"/>
    <mergeCell ref="F435:F436"/>
    <mergeCell ref="I435:I436"/>
    <mergeCell ref="J435:J436"/>
    <mergeCell ref="K435:K436"/>
    <mergeCell ref="L435:L436"/>
    <mergeCell ref="M435:M436"/>
    <mergeCell ref="E433:E434"/>
    <mergeCell ref="F433:F434"/>
    <mergeCell ref="I433:I434"/>
    <mergeCell ref="J433:J434"/>
    <mergeCell ref="K433:K434"/>
    <mergeCell ref="L433:L434"/>
    <mergeCell ref="M429:M430"/>
    <mergeCell ref="E431:E432"/>
    <mergeCell ref="F431:F432"/>
    <mergeCell ref="I431:I432"/>
    <mergeCell ref="J431:J432"/>
    <mergeCell ref="K431:K432"/>
    <mergeCell ref="L431:L432"/>
    <mergeCell ref="M431:M432"/>
    <mergeCell ref="E429:E430"/>
    <mergeCell ref="F429:F430"/>
    <mergeCell ref="I429:I430"/>
    <mergeCell ref="J429:J430"/>
    <mergeCell ref="K429:K430"/>
    <mergeCell ref="L429:L430"/>
    <mergeCell ref="G429:G430"/>
    <mergeCell ref="G431:G432"/>
    <mergeCell ref="G433:G434"/>
    <mergeCell ref="G435:G436"/>
    <mergeCell ref="M425:M426"/>
    <mergeCell ref="E427:E428"/>
    <mergeCell ref="F427:F428"/>
    <mergeCell ref="I427:I428"/>
    <mergeCell ref="J427:J428"/>
    <mergeCell ref="K427:K428"/>
    <mergeCell ref="L427:L428"/>
    <mergeCell ref="M427:M428"/>
    <mergeCell ref="E425:E426"/>
    <mergeCell ref="F425:F426"/>
    <mergeCell ref="I425:I426"/>
    <mergeCell ref="J425:J426"/>
    <mergeCell ref="K425:K426"/>
    <mergeCell ref="L425:L426"/>
    <mergeCell ref="M421:M422"/>
    <mergeCell ref="E423:E424"/>
    <mergeCell ref="F423:F424"/>
    <mergeCell ref="I423:I424"/>
    <mergeCell ref="J423:J424"/>
    <mergeCell ref="K423:K424"/>
    <mergeCell ref="L423:L424"/>
    <mergeCell ref="M423:M424"/>
    <mergeCell ref="E421:E422"/>
    <mergeCell ref="F421:F422"/>
    <mergeCell ref="I421:I422"/>
    <mergeCell ref="J421:J422"/>
    <mergeCell ref="K421:K422"/>
    <mergeCell ref="L421:L422"/>
    <mergeCell ref="G421:G422"/>
    <mergeCell ref="G423:G424"/>
    <mergeCell ref="G425:G426"/>
    <mergeCell ref="G427:G428"/>
    <mergeCell ref="M417:M418"/>
    <mergeCell ref="E419:E420"/>
    <mergeCell ref="F419:F420"/>
    <mergeCell ref="I419:I420"/>
    <mergeCell ref="J419:J420"/>
    <mergeCell ref="K419:K420"/>
    <mergeCell ref="L419:L420"/>
    <mergeCell ref="M419:M420"/>
    <mergeCell ref="E417:E418"/>
    <mergeCell ref="F417:F418"/>
    <mergeCell ref="I417:I418"/>
    <mergeCell ref="J417:J418"/>
    <mergeCell ref="K417:K418"/>
    <mergeCell ref="L417:L418"/>
    <mergeCell ref="M413:M414"/>
    <mergeCell ref="E415:E416"/>
    <mergeCell ref="F415:F416"/>
    <mergeCell ref="I415:I416"/>
    <mergeCell ref="J415:J416"/>
    <mergeCell ref="K415:K416"/>
    <mergeCell ref="L415:L416"/>
    <mergeCell ref="M415:M416"/>
    <mergeCell ref="E413:E414"/>
    <mergeCell ref="F413:F414"/>
    <mergeCell ref="I413:I414"/>
    <mergeCell ref="J413:J414"/>
    <mergeCell ref="K413:K414"/>
    <mergeCell ref="L413:L414"/>
    <mergeCell ref="G413:G414"/>
    <mergeCell ref="G415:G416"/>
    <mergeCell ref="G417:G418"/>
    <mergeCell ref="G419:G420"/>
    <mergeCell ref="M409:M410"/>
    <mergeCell ref="E411:E412"/>
    <mergeCell ref="F411:F412"/>
    <mergeCell ref="I411:I412"/>
    <mergeCell ref="J411:J412"/>
    <mergeCell ref="K411:K412"/>
    <mergeCell ref="L411:L412"/>
    <mergeCell ref="M411:M412"/>
    <mergeCell ref="E409:E410"/>
    <mergeCell ref="F409:F410"/>
    <mergeCell ref="I409:I410"/>
    <mergeCell ref="J409:J410"/>
    <mergeCell ref="K409:K410"/>
    <mergeCell ref="L409:L410"/>
    <mergeCell ref="M405:M406"/>
    <mergeCell ref="E407:E408"/>
    <mergeCell ref="F407:F408"/>
    <mergeCell ref="I407:I408"/>
    <mergeCell ref="J407:J408"/>
    <mergeCell ref="K407:K408"/>
    <mergeCell ref="L407:L408"/>
    <mergeCell ref="M407:M408"/>
    <mergeCell ref="E405:E406"/>
    <mergeCell ref="F405:F406"/>
    <mergeCell ref="I405:I406"/>
    <mergeCell ref="J405:J406"/>
    <mergeCell ref="K405:K406"/>
    <mergeCell ref="L405:L406"/>
    <mergeCell ref="G405:G406"/>
    <mergeCell ref="G407:G408"/>
    <mergeCell ref="G409:G410"/>
    <mergeCell ref="G411:G412"/>
    <mergeCell ref="M401:M402"/>
    <mergeCell ref="E403:E404"/>
    <mergeCell ref="F403:F404"/>
    <mergeCell ref="I403:I404"/>
    <mergeCell ref="J403:J404"/>
    <mergeCell ref="K403:K404"/>
    <mergeCell ref="L403:L404"/>
    <mergeCell ref="M403:M404"/>
    <mergeCell ref="E401:E402"/>
    <mergeCell ref="F401:F402"/>
    <mergeCell ref="I401:I402"/>
    <mergeCell ref="J401:J402"/>
    <mergeCell ref="K401:K402"/>
    <mergeCell ref="L401:L402"/>
    <mergeCell ref="M397:M398"/>
    <mergeCell ref="E399:E400"/>
    <mergeCell ref="F399:F400"/>
    <mergeCell ref="I399:I400"/>
    <mergeCell ref="J399:J400"/>
    <mergeCell ref="K399:K400"/>
    <mergeCell ref="L399:L400"/>
    <mergeCell ref="M399:M400"/>
    <mergeCell ref="E397:E398"/>
    <mergeCell ref="F397:F398"/>
    <mergeCell ref="I397:I398"/>
    <mergeCell ref="J397:J398"/>
    <mergeCell ref="K397:K398"/>
    <mergeCell ref="L397:L398"/>
    <mergeCell ref="G397:G398"/>
    <mergeCell ref="G399:G400"/>
    <mergeCell ref="G401:G402"/>
    <mergeCell ref="G403:G404"/>
    <mergeCell ref="M393:M394"/>
    <mergeCell ref="E395:E396"/>
    <mergeCell ref="F395:F396"/>
    <mergeCell ref="I395:I396"/>
    <mergeCell ref="J395:J396"/>
    <mergeCell ref="K395:K396"/>
    <mergeCell ref="L395:L396"/>
    <mergeCell ref="M395:M396"/>
    <mergeCell ref="E393:E394"/>
    <mergeCell ref="F393:F394"/>
    <mergeCell ref="I393:I394"/>
    <mergeCell ref="J393:J394"/>
    <mergeCell ref="K393:K394"/>
    <mergeCell ref="L393:L394"/>
    <mergeCell ref="M389:M390"/>
    <mergeCell ref="E391:E392"/>
    <mergeCell ref="F391:F392"/>
    <mergeCell ref="I391:I392"/>
    <mergeCell ref="J391:J392"/>
    <mergeCell ref="K391:K392"/>
    <mergeCell ref="L391:L392"/>
    <mergeCell ref="M391:M392"/>
    <mergeCell ref="E389:E390"/>
    <mergeCell ref="F389:F390"/>
    <mergeCell ref="I389:I390"/>
    <mergeCell ref="J389:J390"/>
    <mergeCell ref="K389:K390"/>
    <mergeCell ref="L389:L390"/>
    <mergeCell ref="G389:G390"/>
    <mergeCell ref="G391:G392"/>
    <mergeCell ref="G393:G394"/>
    <mergeCell ref="G395:G396"/>
    <mergeCell ref="M385:M386"/>
    <mergeCell ref="E387:E388"/>
    <mergeCell ref="F387:F388"/>
    <mergeCell ref="I387:I388"/>
    <mergeCell ref="J387:J388"/>
    <mergeCell ref="K387:K388"/>
    <mergeCell ref="L387:L388"/>
    <mergeCell ref="M387:M388"/>
    <mergeCell ref="E385:E386"/>
    <mergeCell ref="F385:F386"/>
    <mergeCell ref="I385:I386"/>
    <mergeCell ref="J385:J386"/>
    <mergeCell ref="K385:K386"/>
    <mergeCell ref="L385:L386"/>
    <mergeCell ref="M381:M382"/>
    <mergeCell ref="E383:E384"/>
    <mergeCell ref="F383:F384"/>
    <mergeCell ref="I383:I384"/>
    <mergeCell ref="J383:J384"/>
    <mergeCell ref="K383:K384"/>
    <mergeCell ref="L383:L384"/>
    <mergeCell ref="M383:M384"/>
    <mergeCell ref="E381:E382"/>
    <mergeCell ref="F381:F382"/>
    <mergeCell ref="I381:I382"/>
    <mergeCell ref="J381:J382"/>
    <mergeCell ref="K381:K382"/>
    <mergeCell ref="L381:L382"/>
    <mergeCell ref="G381:G382"/>
    <mergeCell ref="G383:G384"/>
    <mergeCell ref="G385:G386"/>
    <mergeCell ref="G387:G388"/>
    <mergeCell ref="M377:M378"/>
    <mergeCell ref="E379:E380"/>
    <mergeCell ref="F379:F380"/>
    <mergeCell ref="I379:I380"/>
    <mergeCell ref="J379:J380"/>
    <mergeCell ref="K379:K380"/>
    <mergeCell ref="L379:L380"/>
    <mergeCell ref="M379:M380"/>
    <mergeCell ref="E377:E378"/>
    <mergeCell ref="F377:F378"/>
    <mergeCell ref="I377:I378"/>
    <mergeCell ref="J377:J378"/>
    <mergeCell ref="K377:K378"/>
    <mergeCell ref="L377:L378"/>
    <mergeCell ref="M373:M374"/>
    <mergeCell ref="E375:E376"/>
    <mergeCell ref="F375:F376"/>
    <mergeCell ref="I375:I376"/>
    <mergeCell ref="J375:J376"/>
    <mergeCell ref="K375:K376"/>
    <mergeCell ref="L375:L376"/>
    <mergeCell ref="M375:M376"/>
    <mergeCell ref="E373:E374"/>
    <mergeCell ref="F373:F374"/>
    <mergeCell ref="I373:I374"/>
    <mergeCell ref="J373:J374"/>
    <mergeCell ref="K373:K374"/>
    <mergeCell ref="L373:L374"/>
    <mergeCell ref="G373:G374"/>
    <mergeCell ref="G375:G376"/>
    <mergeCell ref="G377:G378"/>
    <mergeCell ref="G379:G380"/>
    <mergeCell ref="M369:M370"/>
    <mergeCell ref="E371:E372"/>
    <mergeCell ref="F371:F372"/>
    <mergeCell ref="I371:I372"/>
    <mergeCell ref="J371:J372"/>
    <mergeCell ref="K371:K372"/>
    <mergeCell ref="L371:L372"/>
    <mergeCell ref="M371:M372"/>
    <mergeCell ref="E369:E370"/>
    <mergeCell ref="F369:F370"/>
    <mergeCell ref="I369:I370"/>
    <mergeCell ref="J369:J370"/>
    <mergeCell ref="K369:K370"/>
    <mergeCell ref="L369:L370"/>
    <mergeCell ref="M365:M366"/>
    <mergeCell ref="E367:E368"/>
    <mergeCell ref="F367:F368"/>
    <mergeCell ref="I367:I368"/>
    <mergeCell ref="J367:J368"/>
    <mergeCell ref="K367:K368"/>
    <mergeCell ref="L367:L368"/>
    <mergeCell ref="M367:M368"/>
    <mergeCell ref="E365:E366"/>
    <mergeCell ref="F365:F366"/>
    <mergeCell ref="I365:I366"/>
    <mergeCell ref="J365:J366"/>
    <mergeCell ref="K365:K366"/>
    <mergeCell ref="L365:L366"/>
    <mergeCell ref="G365:G366"/>
    <mergeCell ref="G367:G368"/>
    <mergeCell ref="G369:G370"/>
    <mergeCell ref="G371:G372"/>
    <mergeCell ref="M361:M362"/>
    <mergeCell ref="E363:E364"/>
    <mergeCell ref="F363:F364"/>
    <mergeCell ref="I363:I364"/>
    <mergeCell ref="J363:J364"/>
    <mergeCell ref="K363:K364"/>
    <mergeCell ref="L363:L364"/>
    <mergeCell ref="M363:M364"/>
    <mergeCell ref="E361:E362"/>
    <mergeCell ref="F361:F362"/>
    <mergeCell ref="I361:I362"/>
    <mergeCell ref="J361:J362"/>
    <mergeCell ref="K361:K362"/>
    <mergeCell ref="L361:L362"/>
    <mergeCell ref="M357:M358"/>
    <mergeCell ref="E359:E360"/>
    <mergeCell ref="F359:F360"/>
    <mergeCell ref="I359:I360"/>
    <mergeCell ref="J359:J360"/>
    <mergeCell ref="K359:K360"/>
    <mergeCell ref="L359:L360"/>
    <mergeCell ref="M359:M360"/>
    <mergeCell ref="E357:E358"/>
    <mergeCell ref="F357:F358"/>
    <mergeCell ref="I357:I358"/>
    <mergeCell ref="J357:J358"/>
    <mergeCell ref="K357:K358"/>
    <mergeCell ref="L357:L358"/>
    <mergeCell ref="G357:G358"/>
    <mergeCell ref="G359:G360"/>
    <mergeCell ref="G361:G362"/>
    <mergeCell ref="G363:G364"/>
    <mergeCell ref="M353:M354"/>
    <mergeCell ref="E355:E356"/>
    <mergeCell ref="F355:F356"/>
    <mergeCell ref="I355:I356"/>
    <mergeCell ref="J355:J356"/>
    <mergeCell ref="K355:K356"/>
    <mergeCell ref="L355:L356"/>
    <mergeCell ref="M355:M356"/>
    <mergeCell ref="E353:E354"/>
    <mergeCell ref="F353:F354"/>
    <mergeCell ref="I353:I354"/>
    <mergeCell ref="J353:J354"/>
    <mergeCell ref="K353:K354"/>
    <mergeCell ref="L353:L354"/>
    <mergeCell ref="M349:M350"/>
    <mergeCell ref="E351:E352"/>
    <mergeCell ref="F351:F352"/>
    <mergeCell ref="I351:I352"/>
    <mergeCell ref="J351:J352"/>
    <mergeCell ref="K351:K352"/>
    <mergeCell ref="L351:L352"/>
    <mergeCell ref="M351:M352"/>
    <mergeCell ref="E349:E350"/>
    <mergeCell ref="F349:F350"/>
    <mergeCell ref="I349:I350"/>
    <mergeCell ref="J349:J350"/>
    <mergeCell ref="K349:K350"/>
    <mergeCell ref="L349:L350"/>
    <mergeCell ref="G349:G350"/>
    <mergeCell ref="G351:G352"/>
    <mergeCell ref="G353:G354"/>
    <mergeCell ref="G355:G356"/>
    <mergeCell ref="M345:M346"/>
    <mergeCell ref="E347:E348"/>
    <mergeCell ref="F347:F348"/>
    <mergeCell ref="I347:I348"/>
    <mergeCell ref="J347:J348"/>
    <mergeCell ref="K347:K348"/>
    <mergeCell ref="L347:L348"/>
    <mergeCell ref="M347:M348"/>
    <mergeCell ref="E345:E346"/>
    <mergeCell ref="F345:F346"/>
    <mergeCell ref="I345:I346"/>
    <mergeCell ref="J345:J346"/>
    <mergeCell ref="K345:K346"/>
    <mergeCell ref="L345:L346"/>
    <mergeCell ref="M341:M342"/>
    <mergeCell ref="E343:E344"/>
    <mergeCell ref="F343:F344"/>
    <mergeCell ref="I343:I344"/>
    <mergeCell ref="J343:J344"/>
    <mergeCell ref="K343:K344"/>
    <mergeCell ref="L343:L344"/>
    <mergeCell ref="M343:M344"/>
    <mergeCell ref="E341:E342"/>
    <mergeCell ref="F341:F342"/>
    <mergeCell ref="I341:I342"/>
    <mergeCell ref="J341:J342"/>
    <mergeCell ref="K341:K342"/>
    <mergeCell ref="L341:L342"/>
    <mergeCell ref="G341:G342"/>
    <mergeCell ref="G343:G344"/>
    <mergeCell ref="G345:G346"/>
    <mergeCell ref="G347:G348"/>
    <mergeCell ref="M337:M338"/>
    <mergeCell ref="E339:E340"/>
    <mergeCell ref="F339:F340"/>
    <mergeCell ref="I339:I340"/>
    <mergeCell ref="J339:J340"/>
    <mergeCell ref="K339:K340"/>
    <mergeCell ref="L339:L340"/>
    <mergeCell ref="M339:M340"/>
    <mergeCell ref="E337:E338"/>
    <mergeCell ref="F337:F338"/>
    <mergeCell ref="I337:I338"/>
    <mergeCell ref="J337:J338"/>
    <mergeCell ref="K337:K338"/>
    <mergeCell ref="L337:L338"/>
    <mergeCell ref="M333:M334"/>
    <mergeCell ref="E335:E336"/>
    <mergeCell ref="F335:F336"/>
    <mergeCell ref="I335:I336"/>
    <mergeCell ref="J335:J336"/>
    <mergeCell ref="K335:K336"/>
    <mergeCell ref="L335:L336"/>
    <mergeCell ref="M335:M336"/>
    <mergeCell ref="E333:E334"/>
    <mergeCell ref="F333:F334"/>
    <mergeCell ref="I333:I334"/>
    <mergeCell ref="J333:J334"/>
    <mergeCell ref="K333:K334"/>
    <mergeCell ref="L333:L334"/>
    <mergeCell ref="G333:G334"/>
    <mergeCell ref="G335:G336"/>
    <mergeCell ref="G337:G338"/>
    <mergeCell ref="G339:G340"/>
    <mergeCell ref="M329:M330"/>
    <mergeCell ref="E331:E332"/>
    <mergeCell ref="F331:F332"/>
    <mergeCell ref="I331:I332"/>
    <mergeCell ref="J331:J332"/>
    <mergeCell ref="K331:K332"/>
    <mergeCell ref="L331:L332"/>
    <mergeCell ref="M331:M332"/>
    <mergeCell ref="E329:E330"/>
    <mergeCell ref="F329:F330"/>
    <mergeCell ref="I329:I330"/>
    <mergeCell ref="J329:J330"/>
    <mergeCell ref="K329:K330"/>
    <mergeCell ref="L329:L330"/>
    <mergeCell ref="M325:M326"/>
    <mergeCell ref="E327:E328"/>
    <mergeCell ref="F327:F328"/>
    <mergeCell ref="I327:I328"/>
    <mergeCell ref="J327:J328"/>
    <mergeCell ref="K327:K328"/>
    <mergeCell ref="L327:L328"/>
    <mergeCell ref="M327:M328"/>
    <mergeCell ref="E325:E326"/>
    <mergeCell ref="F325:F326"/>
    <mergeCell ref="I325:I326"/>
    <mergeCell ref="J325:J326"/>
    <mergeCell ref="K325:K326"/>
    <mergeCell ref="L325:L326"/>
    <mergeCell ref="G325:G326"/>
    <mergeCell ref="G327:G328"/>
    <mergeCell ref="G329:G330"/>
    <mergeCell ref="G331:G332"/>
    <mergeCell ref="M321:M322"/>
    <mergeCell ref="E323:E324"/>
    <mergeCell ref="F323:F324"/>
    <mergeCell ref="I323:I324"/>
    <mergeCell ref="J323:J324"/>
    <mergeCell ref="K323:K324"/>
    <mergeCell ref="L323:L324"/>
    <mergeCell ref="M323:M324"/>
    <mergeCell ref="E321:E322"/>
    <mergeCell ref="F321:F322"/>
    <mergeCell ref="I321:I322"/>
    <mergeCell ref="J321:J322"/>
    <mergeCell ref="K321:K322"/>
    <mergeCell ref="L321:L322"/>
    <mergeCell ref="M317:M318"/>
    <mergeCell ref="E319:E320"/>
    <mergeCell ref="F319:F320"/>
    <mergeCell ref="I319:I320"/>
    <mergeCell ref="J319:J320"/>
    <mergeCell ref="K319:K320"/>
    <mergeCell ref="L319:L320"/>
    <mergeCell ref="M319:M320"/>
    <mergeCell ref="E317:E318"/>
    <mergeCell ref="F317:F318"/>
    <mergeCell ref="I317:I318"/>
    <mergeCell ref="J317:J318"/>
    <mergeCell ref="K317:K318"/>
    <mergeCell ref="L317:L318"/>
    <mergeCell ref="G317:G318"/>
    <mergeCell ref="G319:G320"/>
    <mergeCell ref="G321:G322"/>
    <mergeCell ref="G323:G324"/>
    <mergeCell ref="M313:M314"/>
    <mergeCell ref="E315:E316"/>
    <mergeCell ref="F315:F316"/>
    <mergeCell ref="I315:I316"/>
    <mergeCell ref="J315:J316"/>
    <mergeCell ref="K315:K316"/>
    <mergeCell ref="L315:L316"/>
    <mergeCell ref="M315:M316"/>
    <mergeCell ref="E313:E314"/>
    <mergeCell ref="F313:F314"/>
    <mergeCell ref="I313:I314"/>
    <mergeCell ref="J313:J314"/>
    <mergeCell ref="K313:K314"/>
    <mergeCell ref="L313:L314"/>
    <mergeCell ref="M309:M310"/>
    <mergeCell ref="E311:E312"/>
    <mergeCell ref="F311:F312"/>
    <mergeCell ref="I311:I312"/>
    <mergeCell ref="J311:J312"/>
    <mergeCell ref="K311:K312"/>
    <mergeCell ref="L311:L312"/>
    <mergeCell ref="M311:M312"/>
    <mergeCell ref="E309:E310"/>
    <mergeCell ref="F309:F310"/>
    <mergeCell ref="I309:I310"/>
    <mergeCell ref="J309:J310"/>
    <mergeCell ref="K309:K310"/>
    <mergeCell ref="L309:L310"/>
    <mergeCell ref="G309:G310"/>
    <mergeCell ref="G311:G312"/>
    <mergeCell ref="G313:G314"/>
    <mergeCell ref="G315:G316"/>
    <mergeCell ref="M305:M306"/>
    <mergeCell ref="E307:E308"/>
    <mergeCell ref="F307:F308"/>
    <mergeCell ref="I307:I308"/>
    <mergeCell ref="J307:J308"/>
    <mergeCell ref="K307:K308"/>
    <mergeCell ref="L307:L308"/>
    <mergeCell ref="M307:M308"/>
    <mergeCell ref="E305:E306"/>
    <mergeCell ref="F305:F306"/>
    <mergeCell ref="I305:I306"/>
    <mergeCell ref="J305:J306"/>
    <mergeCell ref="K305:K306"/>
    <mergeCell ref="L305:L306"/>
    <mergeCell ref="M301:M302"/>
    <mergeCell ref="E303:E304"/>
    <mergeCell ref="F303:F304"/>
    <mergeCell ref="I303:I304"/>
    <mergeCell ref="J303:J304"/>
    <mergeCell ref="K303:K304"/>
    <mergeCell ref="L303:L304"/>
    <mergeCell ref="M303:M304"/>
    <mergeCell ref="E301:E302"/>
    <mergeCell ref="F301:F302"/>
    <mergeCell ref="I301:I302"/>
    <mergeCell ref="J301:J302"/>
    <mergeCell ref="K301:K302"/>
    <mergeCell ref="L301:L302"/>
    <mergeCell ref="G301:G302"/>
    <mergeCell ref="G303:G304"/>
    <mergeCell ref="G305:G306"/>
    <mergeCell ref="G307:G308"/>
    <mergeCell ref="M297:M298"/>
    <mergeCell ref="E299:E300"/>
    <mergeCell ref="F299:F300"/>
    <mergeCell ref="I299:I300"/>
    <mergeCell ref="J299:J300"/>
    <mergeCell ref="K299:K300"/>
    <mergeCell ref="L299:L300"/>
    <mergeCell ref="M299:M300"/>
    <mergeCell ref="E297:E298"/>
    <mergeCell ref="F297:F298"/>
    <mergeCell ref="I297:I298"/>
    <mergeCell ref="J297:J298"/>
    <mergeCell ref="K297:K298"/>
    <mergeCell ref="L297:L298"/>
    <mergeCell ref="M293:M294"/>
    <mergeCell ref="E295:E296"/>
    <mergeCell ref="F295:F296"/>
    <mergeCell ref="I295:I296"/>
    <mergeCell ref="J295:J296"/>
    <mergeCell ref="K295:K296"/>
    <mergeCell ref="L295:L296"/>
    <mergeCell ref="M295:M296"/>
    <mergeCell ref="E293:E294"/>
    <mergeCell ref="F293:F294"/>
    <mergeCell ref="I293:I294"/>
    <mergeCell ref="J293:J294"/>
    <mergeCell ref="K293:K294"/>
    <mergeCell ref="L293:L294"/>
    <mergeCell ref="G293:G294"/>
    <mergeCell ref="G295:G296"/>
    <mergeCell ref="G297:G298"/>
    <mergeCell ref="G299:G300"/>
    <mergeCell ref="M289:M290"/>
    <mergeCell ref="E291:E292"/>
    <mergeCell ref="F291:F292"/>
    <mergeCell ref="I291:I292"/>
    <mergeCell ref="J291:J292"/>
    <mergeCell ref="K291:K292"/>
    <mergeCell ref="L291:L292"/>
    <mergeCell ref="M291:M292"/>
    <mergeCell ref="E289:E290"/>
    <mergeCell ref="F289:F290"/>
    <mergeCell ref="I289:I290"/>
    <mergeCell ref="J289:J290"/>
    <mergeCell ref="K289:K290"/>
    <mergeCell ref="L289:L290"/>
    <mergeCell ref="M285:M286"/>
    <mergeCell ref="E287:E288"/>
    <mergeCell ref="F287:F288"/>
    <mergeCell ref="I287:I288"/>
    <mergeCell ref="J287:J288"/>
    <mergeCell ref="K287:K288"/>
    <mergeCell ref="L287:L288"/>
    <mergeCell ref="M287:M288"/>
    <mergeCell ref="E285:E286"/>
    <mergeCell ref="F285:F286"/>
    <mergeCell ref="I285:I286"/>
    <mergeCell ref="J285:J286"/>
    <mergeCell ref="K285:K286"/>
    <mergeCell ref="L285:L286"/>
    <mergeCell ref="G285:G286"/>
    <mergeCell ref="G287:G288"/>
    <mergeCell ref="G289:G290"/>
    <mergeCell ref="G291:G292"/>
    <mergeCell ref="M281:M282"/>
    <mergeCell ref="E283:E284"/>
    <mergeCell ref="F283:F284"/>
    <mergeCell ref="I283:I284"/>
    <mergeCell ref="J283:J284"/>
    <mergeCell ref="K283:K284"/>
    <mergeCell ref="L283:L284"/>
    <mergeCell ref="M283:M284"/>
    <mergeCell ref="E281:E282"/>
    <mergeCell ref="F281:F282"/>
    <mergeCell ref="I281:I282"/>
    <mergeCell ref="J281:J282"/>
    <mergeCell ref="K281:K282"/>
    <mergeCell ref="L281:L282"/>
    <mergeCell ref="M277:M278"/>
    <mergeCell ref="E279:E280"/>
    <mergeCell ref="F279:F280"/>
    <mergeCell ref="I279:I280"/>
    <mergeCell ref="J279:J280"/>
    <mergeCell ref="K279:K280"/>
    <mergeCell ref="L279:L280"/>
    <mergeCell ref="M279:M280"/>
    <mergeCell ref="E277:E278"/>
    <mergeCell ref="F277:F278"/>
    <mergeCell ref="I277:I278"/>
    <mergeCell ref="J277:J278"/>
    <mergeCell ref="K277:K278"/>
    <mergeCell ref="L277:L278"/>
    <mergeCell ref="G277:G278"/>
    <mergeCell ref="G279:G280"/>
    <mergeCell ref="G281:G282"/>
    <mergeCell ref="G283:G284"/>
    <mergeCell ref="M273:M274"/>
    <mergeCell ref="E275:E276"/>
    <mergeCell ref="F275:F276"/>
    <mergeCell ref="I275:I276"/>
    <mergeCell ref="J275:J276"/>
    <mergeCell ref="K275:K276"/>
    <mergeCell ref="L275:L276"/>
    <mergeCell ref="M275:M276"/>
    <mergeCell ref="E273:E274"/>
    <mergeCell ref="F273:F274"/>
    <mergeCell ref="I273:I274"/>
    <mergeCell ref="J273:J274"/>
    <mergeCell ref="K273:K274"/>
    <mergeCell ref="L273:L274"/>
    <mergeCell ref="M269:M270"/>
    <mergeCell ref="E271:E272"/>
    <mergeCell ref="F271:F272"/>
    <mergeCell ref="I271:I272"/>
    <mergeCell ref="J271:J272"/>
    <mergeCell ref="K271:K272"/>
    <mergeCell ref="L271:L272"/>
    <mergeCell ref="M271:M272"/>
    <mergeCell ref="E269:E270"/>
    <mergeCell ref="F269:F270"/>
    <mergeCell ref="I269:I270"/>
    <mergeCell ref="J269:J270"/>
    <mergeCell ref="K269:K270"/>
    <mergeCell ref="L269:L270"/>
    <mergeCell ref="G269:G270"/>
    <mergeCell ref="G271:G272"/>
    <mergeCell ref="G273:G274"/>
    <mergeCell ref="G275:G276"/>
    <mergeCell ref="M265:M266"/>
    <mergeCell ref="E267:E268"/>
    <mergeCell ref="F267:F268"/>
    <mergeCell ref="I267:I268"/>
    <mergeCell ref="J267:J268"/>
    <mergeCell ref="K267:K268"/>
    <mergeCell ref="L267:L268"/>
    <mergeCell ref="M267:M268"/>
    <mergeCell ref="E265:E266"/>
    <mergeCell ref="F265:F266"/>
    <mergeCell ref="I265:I266"/>
    <mergeCell ref="J265:J266"/>
    <mergeCell ref="K265:K266"/>
    <mergeCell ref="L265:L266"/>
    <mergeCell ref="M261:M262"/>
    <mergeCell ref="E263:E264"/>
    <mergeCell ref="F263:F264"/>
    <mergeCell ref="I263:I264"/>
    <mergeCell ref="J263:J264"/>
    <mergeCell ref="K263:K264"/>
    <mergeCell ref="L263:L264"/>
    <mergeCell ref="M263:M264"/>
    <mergeCell ref="E261:E262"/>
    <mergeCell ref="F261:F262"/>
    <mergeCell ref="I261:I262"/>
    <mergeCell ref="J261:J262"/>
    <mergeCell ref="K261:K262"/>
    <mergeCell ref="L261:L262"/>
    <mergeCell ref="G261:G262"/>
    <mergeCell ref="G263:G264"/>
    <mergeCell ref="G265:G266"/>
    <mergeCell ref="G267:G268"/>
    <mergeCell ref="M257:M258"/>
    <mergeCell ref="E259:E260"/>
    <mergeCell ref="F259:F260"/>
    <mergeCell ref="I259:I260"/>
    <mergeCell ref="J259:J260"/>
    <mergeCell ref="K259:K260"/>
    <mergeCell ref="L259:L260"/>
    <mergeCell ref="M259:M260"/>
    <mergeCell ref="E257:E258"/>
    <mergeCell ref="F257:F258"/>
    <mergeCell ref="I257:I258"/>
    <mergeCell ref="J257:J258"/>
    <mergeCell ref="K257:K258"/>
    <mergeCell ref="L257:L258"/>
    <mergeCell ref="M253:M254"/>
    <mergeCell ref="E255:E256"/>
    <mergeCell ref="F255:F256"/>
    <mergeCell ref="I255:I256"/>
    <mergeCell ref="J255:J256"/>
    <mergeCell ref="K255:K256"/>
    <mergeCell ref="L255:L256"/>
    <mergeCell ref="M255:M256"/>
    <mergeCell ref="E253:E254"/>
    <mergeCell ref="F253:F254"/>
    <mergeCell ref="I253:I254"/>
    <mergeCell ref="J253:J254"/>
    <mergeCell ref="K253:K254"/>
    <mergeCell ref="L253:L254"/>
    <mergeCell ref="G253:G254"/>
    <mergeCell ref="G255:G256"/>
    <mergeCell ref="G257:G258"/>
    <mergeCell ref="G259:G260"/>
    <mergeCell ref="M249:M250"/>
    <mergeCell ref="E251:E252"/>
    <mergeCell ref="F251:F252"/>
    <mergeCell ref="I251:I252"/>
    <mergeCell ref="J251:J252"/>
    <mergeCell ref="K251:K252"/>
    <mergeCell ref="L251:L252"/>
    <mergeCell ref="M251:M252"/>
    <mergeCell ref="E249:E250"/>
    <mergeCell ref="F249:F250"/>
    <mergeCell ref="I249:I250"/>
    <mergeCell ref="J249:J250"/>
    <mergeCell ref="K249:K250"/>
    <mergeCell ref="L249:L250"/>
    <mergeCell ref="M245:M246"/>
    <mergeCell ref="E247:E248"/>
    <mergeCell ref="F247:F248"/>
    <mergeCell ref="I247:I248"/>
    <mergeCell ref="J247:J248"/>
    <mergeCell ref="K247:K248"/>
    <mergeCell ref="L247:L248"/>
    <mergeCell ref="M247:M248"/>
    <mergeCell ref="E245:E246"/>
    <mergeCell ref="F245:F246"/>
    <mergeCell ref="I245:I246"/>
    <mergeCell ref="J245:J246"/>
    <mergeCell ref="K245:K246"/>
    <mergeCell ref="L245:L246"/>
    <mergeCell ref="G245:G246"/>
    <mergeCell ref="G247:G248"/>
    <mergeCell ref="G249:G250"/>
    <mergeCell ref="G251:G252"/>
    <mergeCell ref="M241:M242"/>
    <mergeCell ref="E243:E244"/>
    <mergeCell ref="F243:F244"/>
    <mergeCell ref="I243:I244"/>
    <mergeCell ref="J243:J244"/>
    <mergeCell ref="K243:K244"/>
    <mergeCell ref="L243:L244"/>
    <mergeCell ref="M243:M244"/>
    <mergeCell ref="E241:E242"/>
    <mergeCell ref="F241:F242"/>
    <mergeCell ref="I241:I242"/>
    <mergeCell ref="J241:J242"/>
    <mergeCell ref="K241:K242"/>
    <mergeCell ref="L241:L242"/>
    <mergeCell ref="M237:M238"/>
    <mergeCell ref="E239:E240"/>
    <mergeCell ref="F239:F240"/>
    <mergeCell ref="I239:I240"/>
    <mergeCell ref="J239:J240"/>
    <mergeCell ref="K239:K240"/>
    <mergeCell ref="L239:L240"/>
    <mergeCell ref="M239:M240"/>
    <mergeCell ref="E237:E238"/>
    <mergeCell ref="F237:F238"/>
    <mergeCell ref="I237:I238"/>
    <mergeCell ref="J237:J238"/>
    <mergeCell ref="K237:K238"/>
    <mergeCell ref="L237:L238"/>
    <mergeCell ref="G237:G238"/>
    <mergeCell ref="G239:G240"/>
    <mergeCell ref="G241:G242"/>
    <mergeCell ref="G243:G244"/>
    <mergeCell ref="M233:M234"/>
    <mergeCell ref="E235:E236"/>
    <mergeCell ref="F235:F236"/>
    <mergeCell ref="I235:I236"/>
    <mergeCell ref="J235:J236"/>
    <mergeCell ref="K235:K236"/>
    <mergeCell ref="L235:L236"/>
    <mergeCell ref="M235:M236"/>
    <mergeCell ref="E233:E234"/>
    <mergeCell ref="F233:F234"/>
    <mergeCell ref="I233:I234"/>
    <mergeCell ref="J233:J234"/>
    <mergeCell ref="K233:K234"/>
    <mergeCell ref="L233:L234"/>
    <mergeCell ref="M229:M230"/>
    <mergeCell ref="E231:E232"/>
    <mergeCell ref="F231:F232"/>
    <mergeCell ref="I231:I232"/>
    <mergeCell ref="J231:J232"/>
    <mergeCell ref="K231:K232"/>
    <mergeCell ref="L231:L232"/>
    <mergeCell ref="M231:M232"/>
    <mergeCell ref="E229:E230"/>
    <mergeCell ref="F229:F230"/>
    <mergeCell ref="I229:I230"/>
    <mergeCell ref="J229:J230"/>
    <mergeCell ref="K229:K230"/>
    <mergeCell ref="L229:L230"/>
    <mergeCell ref="G229:G230"/>
    <mergeCell ref="G231:G232"/>
    <mergeCell ref="G233:G234"/>
    <mergeCell ref="G235:G236"/>
    <mergeCell ref="M225:M226"/>
    <mergeCell ref="E227:E228"/>
    <mergeCell ref="F227:F228"/>
    <mergeCell ref="I227:I228"/>
    <mergeCell ref="J227:J228"/>
    <mergeCell ref="K227:K228"/>
    <mergeCell ref="L227:L228"/>
    <mergeCell ref="M227:M228"/>
    <mergeCell ref="E225:E226"/>
    <mergeCell ref="F225:F226"/>
    <mergeCell ref="I225:I226"/>
    <mergeCell ref="J225:J226"/>
    <mergeCell ref="K225:K226"/>
    <mergeCell ref="L225:L226"/>
    <mergeCell ref="M221:M222"/>
    <mergeCell ref="E223:E224"/>
    <mergeCell ref="F223:F224"/>
    <mergeCell ref="I223:I224"/>
    <mergeCell ref="J223:J224"/>
    <mergeCell ref="K223:K224"/>
    <mergeCell ref="L223:L224"/>
    <mergeCell ref="M223:M224"/>
    <mergeCell ref="E221:E222"/>
    <mergeCell ref="F221:F222"/>
    <mergeCell ref="I221:I222"/>
    <mergeCell ref="J221:J222"/>
    <mergeCell ref="K221:K222"/>
    <mergeCell ref="L221:L222"/>
    <mergeCell ref="G221:G222"/>
    <mergeCell ref="G223:G224"/>
    <mergeCell ref="G225:G226"/>
    <mergeCell ref="G227:G228"/>
    <mergeCell ref="M217:M218"/>
    <mergeCell ref="E219:E220"/>
    <mergeCell ref="F219:F220"/>
    <mergeCell ref="I219:I220"/>
    <mergeCell ref="J219:J220"/>
    <mergeCell ref="K219:K220"/>
    <mergeCell ref="L219:L220"/>
    <mergeCell ref="M219:M220"/>
    <mergeCell ref="E217:E218"/>
    <mergeCell ref="F217:F218"/>
    <mergeCell ref="I217:I218"/>
    <mergeCell ref="J217:J218"/>
    <mergeCell ref="K217:K218"/>
    <mergeCell ref="L217:L218"/>
    <mergeCell ref="M213:M214"/>
    <mergeCell ref="E215:E216"/>
    <mergeCell ref="F215:F216"/>
    <mergeCell ref="I215:I216"/>
    <mergeCell ref="J215:J216"/>
    <mergeCell ref="K215:K216"/>
    <mergeCell ref="L215:L216"/>
    <mergeCell ref="M215:M216"/>
    <mergeCell ref="E213:E214"/>
    <mergeCell ref="F213:F214"/>
    <mergeCell ref="I213:I214"/>
    <mergeCell ref="J213:J214"/>
    <mergeCell ref="K213:K214"/>
    <mergeCell ref="L213:L214"/>
    <mergeCell ref="G213:G214"/>
    <mergeCell ref="G215:G216"/>
    <mergeCell ref="G217:G218"/>
    <mergeCell ref="G219:G220"/>
    <mergeCell ref="M209:M210"/>
    <mergeCell ref="E211:E212"/>
    <mergeCell ref="F211:F212"/>
    <mergeCell ref="I211:I212"/>
    <mergeCell ref="J211:J212"/>
    <mergeCell ref="K211:K212"/>
    <mergeCell ref="L211:L212"/>
    <mergeCell ref="M211:M212"/>
    <mergeCell ref="E209:E210"/>
    <mergeCell ref="F209:F210"/>
    <mergeCell ref="I209:I210"/>
    <mergeCell ref="J209:J210"/>
    <mergeCell ref="K209:K210"/>
    <mergeCell ref="L209:L210"/>
    <mergeCell ref="M205:M206"/>
    <mergeCell ref="E207:E208"/>
    <mergeCell ref="F207:F208"/>
    <mergeCell ref="I207:I208"/>
    <mergeCell ref="J207:J208"/>
    <mergeCell ref="K207:K208"/>
    <mergeCell ref="L207:L208"/>
    <mergeCell ref="M207:M208"/>
    <mergeCell ref="E205:E206"/>
    <mergeCell ref="F205:F206"/>
    <mergeCell ref="I205:I206"/>
    <mergeCell ref="J205:J206"/>
    <mergeCell ref="K205:K206"/>
    <mergeCell ref="L205:L206"/>
    <mergeCell ref="G205:G206"/>
    <mergeCell ref="G207:G208"/>
    <mergeCell ref="G209:G210"/>
    <mergeCell ref="G211:G212"/>
    <mergeCell ref="M201:M202"/>
    <mergeCell ref="E203:E204"/>
    <mergeCell ref="F203:F204"/>
    <mergeCell ref="I203:I204"/>
    <mergeCell ref="J203:J204"/>
    <mergeCell ref="K203:K204"/>
    <mergeCell ref="L203:L204"/>
    <mergeCell ref="M203:M204"/>
    <mergeCell ref="E201:E202"/>
    <mergeCell ref="F201:F202"/>
    <mergeCell ref="I201:I202"/>
    <mergeCell ref="J201:J202"/>
    <mergeCell ref="K201:K202"/>
    <mergeCell ref="L201:L202"/>
    <mergeCell ref="M197:M198"/>
    <mergeCell ref="E199:E200"/>
    <mergeCell ref="F199:F200"/>
    <mergeCell ref="I199:I200"/>
    <mergeCell ref="J199:J200"/>
    <mergeCell ref="K199:K200"/>
    <mergeCell ref="L199:L200"/>
    <mergeCell ref="M199:M200"/>
    <mergeCell ref="E197:E198"/>
    <mergeCell ref="F197:F198"/>
    <mergeCell ref="I197:I198"/>
    <mergeCell ref="J197:J198"/>
    <mergeCell ref="K197:K198"/>
    <mergeCell ref="L197:L198"/>
    <mergeCell ref="G197:G198"/>
    <mergeCell ref="G199:G200"/>
    <mergeCell ref="G201:G202"/>
    <mergeCell ref="G203:G204"/>
    <mergeCell ref="M193:M194"/>
    <mergeCell ref="E195:E196"/>
    <mergeCell ref="F195:F196"/>
    <mergeCell ref="I195:I196"/>
    <mergeCell ref="J195:J196"/>
    <mergeCell ref="K195:K196"/>
    <mergeCell ref="L195:L196"/>
    <mergeCell ref="M195:M196"/>
    <mergeCell ref="E193:E194"/>
    <mergeCell ref="F193:F194"/>
    <mergeCell ref="I193:I194"/>
    <mergeCell ref="J193:J194"/>
    <mergeCell ref="K193:K194"/>
    <mergeCell ref="L193:L194"/>
    <mergeCell ref="M189:M190"/>
    <mergeCell ref="E191:E192"/>
    <mergeCell ref="F191:F192"/>
    <mergeCell ref="I191:I192"/>
    <mergeCell ref="J191:J192"/>
    <mergeCell ref="K191:K192"/>
    <mergeCell ref="L191:L192"/>
    <mergeCell ref="M191:M192"/>
    <mergeCell ref="E189:E190"/>
    <mergeCell ref="F189:F190"/>
    <mergeCell ref="I189:I190"/>
    <mergeCell ref="J189:J190"/>
    <mergeCell ref="K189:K190"/>
    <mergeCell ref="L189:L190"/>
    <mergeCell ref="G189:G190"/>
    <mergeCell ref="G191:G192"/>
    <mergeCell ref="G193:G194"/>
    <mergeCell ref="G195:G196"/>
    <mergeCell ref="M185:M186"/>
    <mergeCell ref="E187:E188"/>
    <mergeCell ref="F187:F188"/>
    <mergeCell ref="I187:I188"/>
    <mergeCell ref="J187:J188"/>
    <mergeCell ref="K187:K188"/>
    <mergeCell ref="L187:L188"/>
    <mergeCell ref="M187:M188"/>
    <mergeCell ref="E185:E186"/>
    <mergeCell ref="F185:F186"/>
    <mergeCell ref="I185:I186"/>
    <mergeCell ref="J185:J186"/>
    <mergeCell ref="K185:K186"/>
    <mergeCell ref="L185:L186"/>
    <mergeCell ref="M181:M182"/>
    <mergeCell ref="E183:E184"/>
    <mergeCell ref="F183:F184"/>
    <mergeCell ref="I183:I184"/>
    <mergeCell ref="J183:J184"/>
    <mergeCell ref="K183:K184"/>
    <mergeCell ref="L183:L184"/>
    <mergeCell ref="M183:M184"/>
    <mergeCell ref="E181:E182"/>
    <mergeCell ref="F181:F182"/>
    <mergeCell ref="I181:I182"/>
    <mergeCell ref="J181:J182"/>
    <mergeCell ref="K181:K182"/>
    <mergeCell ref="L181:L182"/>
    <mergeCell ref="G181:G182"/>
    <mergeCell ref="G183:G184"/>
    <mergeCell ref="G185:G186"/>
    <mergeCell ref="G187:G188"/>
    <mergeCell ref="M177:M178"/>
    <mergeCell ref="E179:E180"/>
    <mergeCell ref="F179:F180"/>
    <mergeCell ref="I179:I180"/>
    <mergeCell ref="J179:J180"/>
    <mergeCell ref="K179:K180"/>
    <mergeCell ref="L179:L180"/>
    <mergeCell ref="M179:M180"/>
    <mergeCell ref="E177:E178"/>
    <mergeCell ref="F177:F178"/>
    <mergeCell ref="I177:I178"/>
    <mergeCell ref="J177:J178"/>
    <mergeCell ref="K177:K178"/>
    <mergeCell ref="L177:L178"/>
    <mergeCell ref="M173:M174"/>
    <mergeCell ref="E175:E176"/>
    <mergeCell ref="F175:F176"/>
    <mergeCell ref="I175:I176"/>
    <mergeCell ref="J175:J176"/>
    <mergeCell ref="K175:K176"/>
    <mergeCell ref="L175:L176"/>
    <mergeCell ref="M175:M176"/>
    <mergeCell ref="E173:E174"/>
    <mergeCell ref="F173:F174"/>
    <mergeCell ref="I173:I174"/>
    <mergeCell ref="J173:J174"/>
    <mergeCell ref="K173:K174"/>
    <mergeCell ref="L173:L174"/>
    <mergeCell ref="G173:G174"/>
    <mergeCell ref="G175:G176"/>
    <mergeCell ref="G177:G178"/>
    <mergeCell ref="G179:G180"/>
    <mergeCell ref="M169:M170"/>
    <mergeCell ref="E171:E172"/>
    <mergeCell ref="F171:F172"/>
    <mergeCell ref="I171:I172"/>
    <mergeCell ref="J171:J172"/>
    <mergeCell ref="K171:K172"/>
    <mergeCell ref="L171:L172"/>
    <mergeCell ref="M171:M172"/>
    <mergeCell ref="E169:E170"/>
    <mergeCell ref="F169:F170"/>
    <mergeCell ref="I169:I170"/>
    <mergeCell ref="J169:J170"/>
    <mergeCell ref="K169:K170"/>
    <mergeCell ref="L169:L170"/>
    <mergeCell ref="M165:M166"/>
    <mergeCell ref="E167:E168"/>
    <mergeCell ref="F167:F168"/>
    <mergeCell ref="I167:I168"/>
    <mergeCell ref="J167:J168"/>
    <mergeCell ref="K167:K168"/>
    <mergeCell ref="L167:L168"/>
    <mergeCell ref="M167:M168"/>
    <mergeCell ref="E165:E166"/>
    <mergeCell ref="F165:F166"/>
    <mergeCell ref="I165:I166"/>
    <mergeCell ref="J165:J166"/>
    <mergeCell ref="K165:K166"/>
    <mergeCell ref="L165:L166"/>
    <mergeCell ref="G165:G166"/>
    <mergeCell ref="G167:G168"/>
    <mergeCell ref="G169:G170"/>
    <mergeCell ref="G171:G172"/>
    <mergeCell ref="M161:M162"/>
    <mergeCell ref="E163:E164"/>
    <mergeCell ref="F163:F164"/>
    <mergeCell ref="I163:I164"/>
    <mergeCell ref="J163:J164"/>
    <mergeCell ref="K163:K164"/>
    <mergeCell ref="L163:L164"/>
    <mergeCell ref="M163:M164"/>
    <mergeCell ref="E161:E162"/>
    <mergeCell ref="F161:F162"/>
    <mergeCell ref="I161:I162"/>
    <mergeCell ref="J161:J162"/>
    <mergeCell ref="K161:K162"/>
    <mergeCell ref="L161:L162"/>
    <mergeCell ref="M157:M158"/>
    <mergeCell ref="E159:E160"/>
    <mergeCell ref="F159:F160"/>
    <mergeCell ref="I159:I160"/>
    <mergeCell ref="J159:J160"/>
    <mergeCell ref="K159:K160"/>
    <mergeCell ref="L159:L160"/>
    <mergeCell ref="M159:M160"/>
    <mergeCell ref="E157:E158"/>
    <mergeCell ref="F157:F158"/>
    <mergeCell ref="I157:I158"/>
    <mergeCell ref="J157:J158"/>
    <mergeCell ref="K157:K158"/>
    <mergeCell ref="L157:L158"/>
    <mergeCell ref="G157:G158"/>
    <mergeCell ref="G159:G160"/>
    <mergeCell ref="G161:G162"/>
    <mergeCell ref="G163:G164"/>
    <mergeCell ref="M153:M154"/>
    <mergeCell ref="E155:E156"/>
    <mergeCell ref="F155:F156"/>
    <mergeCell ref="I155:I156"/>
    <mergeCell ref="J155:J156"/>
    <mergeCell ref="K155:K156"/>
    <mergeCell ref="L155:L156"/>
    <mergeCell ref="M155:M156"/>
    <mergeCell ref="E153:E154"/>
    <mergeCell ref="F153:F154"/>
    <mergeCell ref="I153:I154"/>
    <mergeCell ref="J153:J154"/>
    <mergeCell ref="K153:K154"/>
    <mergeCell ref="L153:L154"/>
    <mergeCell ref="M149:M150"/>
    <mergeCell ref="E151:E152"/>
    <mergeCell ref="F151:F152"/>
    <mergeCell ref="I151:I152"/>
    <mergeCell ref="J151:J152"/>
    <mergeCell ref="K151:K152"/>
    <mergeCell ref="L151:L152"/>
    <mergeCell ref="M151:M152"/>
    <mergeCell ref="E149:E150"/>
    <mergeCell ref="F149:F150"/>
    <mergeCell ref="I149:I150"/>
    <mergeCell ref="J149:J150"/>
    <mergeCell ref="K149:K150"/>
    <mergeCell ref="L149:L150"/>
    <mergeCell ref="G149:G150"/>
    <mergeCell ref="G151:G152"/>
    <mergeCell ref="G153:G154"/>
    <mergeCell ref="G155:G156"/>
    <mergeCell ref="M145:M146"/>
    <mergeCell ref="E147:E148"/>
    <mergeCell ref="F147:F148"/>
    <mergeCell ref="I147:I148"/>
    <mergeCell ref="J147:J148"/>
    <mergeCell ref="K147:K148"/>
    <mergeCell ref="L147:L148"/>
    <mergeCell ref="M147:M148"/>
    <mergeCell ref="E145:E146"/>
    <mergeCell ref="F145:F146"/>
    <mergeCell ref="I145:I146"/>
    <mergeCell ref="J145:J146"/>
    <mergeCell ref="K145:K146"/>
    <mergeCell ref="L145:L146"/>
    <mergeCell ref="M141:M142"/>
    <mergeCell ref="E143:E144"/>
    <mergeCell ref="F143:F144"/>
    <mergeCell ref="I143:I144"/>
    <mergeCell ref="J143:J144"/>
    <mergeCell ref="K143:K144"/>
    <mergeCell ref="L143:L144"/>
    <mergeCell ref="M143:M144"/>
    <mergeCell ref="E141:E142"/>
    <mergeCell ref="F141:F142"/>
    <mergeCell ref="I141:I142"/>
    <mergeCell ref="J141:J142"/>
    <mergeCell ref="K141:K142"/>
    <mergeCell ref="L141:L142"/>
    <mergeCell ref="G141:G142"/>
    <mergeCell ref="G143:G144"/>
    <mergeCell ref="G145:G146"/>
    <mergeCell ref="G147:G148"/>
    <mergeCell ref="M137:M138"/>
    <mergeCell ref="E139:E140"/>
    <mergeCell ref="F139:F140"/>
    <mergeCell ref="I139:I140"/>
    <mergeCell ref="J139:J140"/>
    <mergeCell ref="K139:K140"/>
    <mergeCell ref="L139:L140"/>
    <mergeCell ref="M139:M140"/>
    <mergeCell ref="E137:E138"/>
    <mergeCell ref="F137:F138"/>
    <mergeCell ref="I137:I138"/>
    <mergeCell ref="J137:J138"/>
    <mergeCell ref="K137:K138"/>
    <mergeCell ref="L137:L138"/>
    <mergeCell ref="M133:M134"/>
    <mergeCell ref="E135:E136"/>
    <mergeCell ref="F135:F136"/>
    <mergeCell ref="I135:I136"/>
    <mergeCell ref="J135:J136"/>
    <mergeCell ref="K135:K136"/>
    <mergeCell ref="L135:L136"/>
    <mergeCell ref="M135:M136"/>
    <mergeCell ref="E133:E134"/>
    <mergeCell ref="F133:F134"/>
    <mergeCell ref="I133:I134"/>
    <mergeCell ref="J133:J134"/>
    <mergeCell ref="K133:K134"/>
    <mergeCell ref="L133:L134"/>
    <mergeCell ref="G133:G134"/>
    <mergeCell ref="G135:G136"/>
    <mergeCell ref="G137:G138"/>
    <mergeCell ref="G139:G140"/>
    <mergeCell ref="M129:M130"/>
    <mergeCell ref="E131:E132"/>
    <mergeCell ref="F131:F132"/>
    <mergeCell ref="I131:I132"/>
    <mergeCell ref="J131:J132"/>
    <mergeCell ref="K131:K132"/>
    <mergeCell ref="L131:L132"/>
    <mergeCell ref="M131:M132"/>
    <mergeCell ref="E129:E130"/>
    <mergeCell ref="F129:F130"/>
    <mergeCell ref="I129:I130"/>
    <mergeCell ref="J129:J130"/>
    <mergeCell ref="K129:K130"/>
    <mergeCell ref="L129:L130"/>
    <mergeCell ref="M125:M126"/>
    <mergeCell ref="E127:E128"/>
    <mergeCell ref="F127:F128"/>
    <mergeCell ref="I127:I128"/>
    <mergeCell ref="J127:J128"/>
    <mergeCell ref="K127:K128"/>
    <mergeCell ref="L127:L128"/>
    <mergeCell ref="M127:M128"/>
    <mergeCell ref="E125:E126"/>
    <mergeCell ref="F125:F126"/>
    <mergeCell ref="I125:I126"/>
    <mergeCell ref="J125:J126"/>
    <mergeCell ref="K125:K126"/>
    <mergeCell ref="L125:L126"/>
    <mergeCell ref="G125:G126"/>
    <mergeCell ref="G127:G128"/>
    <mergeCell ref="G129:G130"/>
    <mergeCell ref="G131:G132"/>
    <mergeCell ref="M121:M122"/>
    <mergeCell ref="E123:E124"/>
    <mergeCell ref="F123:F124"/>
    <mergeCell ref="I123:I124"/>
    <mergeCell ref="J123:J124"/>
    <mergeCell ref="K123:K124"/>
    <mergeCell ref="L123:L124"/>
    <mergeCell ref="M123:M124"/>
    <mergeCell ref="E121:E122"/>
    <mergeCell ref="F121:F122"/>
    <mergeCell ref="I121:I122"/>
    <mergeCell ref="J121:J122"/>
    <mergeCell ref="K121:K122"/>
    <mergeCell ref="L121:L122"/>
    <mergeCell ref="M117:M118"/>
    <mergeCell ref="E119:E120"/>
    <mergeCell ref="F119:F120"/>
    <mergeCell ref="I119:I120"/>
    <mergeCell ref="J119:J120"/>
    <mergeCell ref="K119:K120"/>
    <mergeCell ref="L119:L120"/>
    <mergeCell ref="M119:M120"/>
    <mergeCell ref="E117:E118"/>
    <mergeCell ref="F117:F118"/>
    <mergeCell ref="I117:I118"/>
    <mergeCell ref="J117:J118"/>
    <mergeCell ref="K117:K118"/>
    <mergeCell ref="L117:L118"/>
    <mergeCell ref="G117:G118"/>
    <mergeCell ref="G119:G120"/>
    <mergeCell ref="G121:G122"/>
    <mergeCell ref="G123:G124"/>
    <mergeCell ref="M113:M114"/>
    <mergeCell ref="E115:E116"/>
    <mergeCell ref="F115:F116"/>
    <mergeCell ref="I115:I116"/>
    <mergeCell ref="J115:J116"/>
    <mergeCell ref="K115:K116"/>
    <mergeCell ref="L115:L116"/>
    <mergeCell ref="M115:M116"/>
    <mergeCell ref="E113:E114"/>
    <mergeCell ref="F113:F114"/>
    <mergeCell ref="I113:I114"/>
    <mergeCell ref="J113:J114"/>
    <mergeCell ref="K113:K114"/>
    <mergeCell ref="L113:L114"/>
    <mergeCell ref="M109:M110"/>
    <mergeCell ref="E111:E112"/>
    <mergeCell ref="F111:F112"/>
    <mergeCell ref="I111:I112"/>
    <mergeCell ref="J111:J112"/>
    <mergeCell ref="K111:K112"/>
    <mergeCell ref="L111:L112"/>
    <mergeCell ref="M111:M112"/>
    <mergeCell ref="E109:E110"/>
    <mergeCell ref="F109:F110"/>
    <mergeCell ref="I109:I110"/>
    <mergeCell ref="J109:J110"/>
    <mergeCell ref="K109:K110"/>
    <mergeCell ref="L109:L110"/>
    <mergeCell ref="G109:G110"/>
    <mergeCell ref="G111:G112"/>
    <mergeCell ref="G113:G114"/>
    <mergeCell ref="G115:G116"/>
    <mergeCell ref="M105:M106"/>
    <mergeCell ref="E107:E108"/>
    <mergeCell ref="F107:F108"/>
    <mergeCell ref="I107:I108"/>
    <mergeCell ref="J107:J108"/>
    <mergeCell ref="K107:K108"/>
    <mergeCell ref="L107:L108"/>
    <mergeCell ref="M107:M108"/>
    <mergeCell ref="E105:E106"/>
    <mergeCell ref="F105:F106"/>
    <mergeCell ref="I105:I106"/>
    <mergeCell ref="J105:J106"/>
    <mergeCell ref="K105:K106"/>
    <mergeCell ref="L105:L106"/>
    <mergeCell ref="M101:M102"/>
    <mergeCell ref="E103:E104"/>
    <mergeCell ref="F103:F104"/>
    <mergeCell ref="I103:I104"/>
    <mergeCell ref="J103:J104"/>
    <mergeCell ref="K103:K104"/>
    <mergeCell ref="L103:L104"/>
    <mergeCell ref="M103:M104"/>
    <mergeCell ref="E101:E102"/>
    <mergeCell ref="F101:F102"/>
    <mergeCell ref="I101:I102"/>
    <mergeCell ref="J101:J102"/>
    <mergeCell ref="K101:K102"/>
    <mergeCell ref="L101:L102"/>
    <mergeCell ref="G101:G102"/>
    <mergeCell ref="G103:G104"/>
    <mergeCell ref="G105:G106"/>
    <mergeCell ref="G107:G108"/>
    <mergeCell ref="M97:M98"/>
    <mergeCell ref="E99:E100"/>
    <mergeCell ref="F99:F100"/>
    <mergeCell ref="I99:I100"/>
    <mergeCell ref="J99:J100"/>
    <mergeCell ref="K99:K100"/>
    <mergeCell ref="L99:L100"/>
    <mergeCell ref="M99:M100"/>
    <mergeCell ref="E97:E98"/>
    <mergeCell ref="F97:F98"/>
    <mergeCell ref="I97:I98"/>
    <mergeCell ref="J97:J98"/>
    <mergeCell ref="K97:K98"/>
    <mergeCell ref="L97:L98"/>
    <mergeCell ref="M93:M94"/>
    <mergeCell ref="E95:E96"/>
    <mergeCell ref="F95:F96"/>
    <mergeCell ref="I95:I96"/>
    <mergeCell ref="J95:J96"/>
    <mergeCell ref="K95:K96"/>
    <mergeCell ref="L95:L96"/>
    <mergeCell ref="M95:M96"/>
    <mergeCell ref="E93:E94"/>
    <mergeCell ref="F93:F94"/>
    <mergeCell ref="I93:I94"/>
    <mergeCell ref="J93:J94"/>
    <mergeCell ref="K93:K94"/>
    <mergeCell ref="L93:L94"/>
    <mergeCell ref="G93:G94"/>
    <mergeCell ref="G95:G96"/>
    <mergeCell ref="G97:G98"/>
    <mergeCell ref="G99:G100"/>
    <mergeCell ref="M89:M90"/>
    <mergeCell ref="E91:E92"/>
    <mergeCell ref="F91:F92"/>
    <mergeCell ref="I91:I92"/>
    <mergeCell ref="J91:J92"/>
    <mergeCell ref="K91:K92"/>
    <mergeCell ref="L91:L92"/>
    <mergeCell ref="M91:M92"/>
    <mergeCell ref="E89:E90"/>
    <mergeCell ref="F89:F90"/>
    <mergeCell ref="I89:I90"/>
    <mergeCell ref="J89:J90"/>
    <mergeCell ref="K89:K90"/>
    <mergeCell ref="L89:L90"/>
    <mergeCell ref="M85:M86"/>
    <mergeCell ref="E87:E88"/>
    <mergeCell ref="F87:F88"/>
    <mergeCell ref="I87:I88"/>
    <mergeCell ref="J87:J88"/>
    <mergeCell ref="K87:K88"/>
    <mergeCell ref="L87:L88"/>
    <mergeCell ref="M87:M88"/>
    <mergeCell ref="E85:E86"/>
    <mergeCell ref="F85:F86"/>
    <mergeCell ref="I85:I86"/>
    <mergeCell ref="J85:J86"/>
    <mergeCell ref="K85:K86"/>
    <mergeCell ref="L85:L86"/>
    <mergeCell ref="G85:G86"/>
    <mergeCell ref="G87:G88"/>
    <mergeCell ref="G89:G90"/>
    <mergeCell ref="G91:G92"/>
    <mergeCell ref="M81:M82"/>
    <mergeCell ref="E83:E84"/>
    <mergeCell ref="F83:F84"/>
    <mergeCell ref="I83:I84"/>
    <mergeCell ref="J83:J84"/>
    <mergeCell ref="K83:K84"/>
    <mergeCell ref="L83:L84"/>
    <mergeCell ref="M83:M84"/>
    <mergeCell ref="E81:E82"/>
    <mergeCell ref="F81:F82"/>
    <mergeCell ref="I81:I82"/>
    <mergeCell ref="J81:J82"/>
    <mergeCell ref="K81:K82"/>
    <mergeCell ref="L81:L82"/>
    <mergeCell ref="M77:M78"/>
    <mergeCell ref="E79:E80"/>
    <mergeCell ref="F79:F80"/>
    <mergeCell ref="I79:I80"/>
    <mergeCell ref="J79:J80"/>
    <mergeCell ref="K79:K80"/>
    <mergeCell ref="L79:L80"/>
    <mergeCell ref="M79:M80"/>
    <mergeCell ref="E77:E78"/>
    <mergeCell ref="F77:F78"/>
    <mergeCell ref="I77:I78"/>
    <mergeCell ref="J77:J78"/>
    <mergeCell ref="K77:K78"/>
    <mergeCell ref="L77:L78"/>
    <mergeCell ref="G77:G78"/>
    <mergeCell ref="G79:G80"/>
    <mergeCell ref="G81:G82"/>
    <mergeCell ref="G83:G84"/>
    <mergeCell ref="M73:M74"/>
    <mergeCell ref="E75:E76"/>
    <mergeCell ref="F75:F76"/>
    <mergeCell ref="I75:I76"/>
    <mergeCell ref="J75:J76"/>
    <mergeCell ref="K75:K76"/>
    <mergeCell ref="L75:L76"/>
    <mergeCell ref="M75:M76"/>
    <mergeCell ref="E73:E74"/>
    <mergeCell ref="F73:F74"/>
    <mergeCell ref="I73:I74"/>
    <mergeCell ref="J73:J74"/>
    <mergeCell ref="K73:K74"/>
    <mergeCell ref="L73:L74"/>
    <mergeCell ref="M69:M70"/>
    <mergeCell ref="E71:E72"/>
    <mergeCell ref="F71:F72"/>
    <mergeCell ref="I71:I72"/>
    <mergeCell ref="J71:J72"/>
    <mergeCell ref="K71:K72"/>
    <mergeCell ref="L71:L72"/>
    <mergeCell ref="M71:M72"/>
    <mergeCell ref="E69:E70"/>
    <mergeCell ref="F69:F70"/>
    <mergeCell ref="I69:I70"/>
    <mergeCell ref="J69:J70"/>
    <mergeCell ref="K69:K70"/>
    <mergeCell ref="L69:L70"/>
    <mergeCell ref="G69:G70"/>
    <mergeCell ref="G71:G72"/>
    <mergeCell ref="G73:G74"/>
    <mergeCell ref="G75:G76"/>
    <mergeCell ref="M65:M66"/>
    <mergeCell ref="E67:E68"/>
    <mergeCell ref="F67:F68"/>
    <mergeCell ref="I67:I68"/>
    <mergeCell ref="J67:J68"/>
    <mergeCell ref="K67:K68"/>
    <mergeCell ref="L67:L68"/>
    <mergeCell ref="M67:M68"/>
    <mergeCell ref="E65:E66"/>
    <mergeCell ref="F65:F66"/>
    <mergeCell ref="I65:I66"/>
    <mergeCell ref="J65:J66"/>
    <mergeCell ref="K65:K66"/>
    <mergeCell ref="L65:L66"/>
    <mergeCell ref="M61:M62"/>
    <mergeCell ref="E63:E64"/>
    <mergeCell ref="F63:F64"/>
    <mergeCell ref="I63:I64"/>
    <mergeCell ref="J63:J64"/>
    <mergeCell ref="K63:K64"/>
    <mergeCell ref="L63:L64"/>
    <mergeCell ref="M63:M64"/>
    <mergeCell ref="E61:E62"/>
    <mergeCell ref="F61:F62"/>
    <mergeCell ref="I61:I62"/>
    <mergeCell ref="J61:J62"/>
    <mergeCell ref="K61:K62"/>
    <mergeCell ref="L61:L62"/>
    <mergeCell ref="G61:G62"/>
    <mergeCell ref="G63:G64"/>
    <mergeCell ref="G65:G66"/>
    <mergeCell ref="G67:G68"/>
    <mergeCell ref="M57:M58"/>
    <mergeCell ref="E59:E60"/>
    <mergeCell ref="F59:F60"/>
    <mergeCell ref="I59:I60"/>
    <mergeCell ref="J59:J60"/>
    <mergeCell ref="K59:K60"/>
    <mergeCell ref="L59:L60"/>
    <mergeCell ref="M59:M60"/>
    <mergeCell ref="E57:E58"/>
    <mergeCell ref="F57:F58"/>
    <mergeCell ref="I57:I58"/>
    <mergeCell ref="J57:J58"/>
    <mergeCell ref="K57:K58"/>
    <mergeCell ref="L57:L58"/>
    <mergeCell ref="M53:M54"/>
    <mergeCell ref="E55:E56"/>
    <mergeCell ref="F55:F56"/>
    <mergeCell ref="I55:I56"/>
    <mergeCell ref="J55:J56"/>
    <mergeCell ref="K55:K56"/>
    <mergeCell ref="L55:L56"/>
    <mergeCell ref="M55:M56"/>
    <mergeCell ref="E53:E54"/>
    <mergeCell ref="F53:F54"/>
    <mergeCell ref="I53:I54"/>
    <mergeCell ref="J53:J54"/>
    <mergeCell ref="K53:K54"/>
    <mergeCell ref="L53:L54"/>
    <mergeCell ref="G53:G54"/>
    <mergeCell ref="G55:G56"/>
    <mergeCell ref="G57:G58"/>
    <mergeCell ref="G59:G60"/>
    <mergeCell ref="M49:M50"/>
    <mergeCell ref="E51:E52"/>
    <mergeCell ref="F51:F52"/>
    <mergeCell ref="I51:I52"/>
    <mergeCell ref="J51:J52"/>
    <mergeCell ref="K51:K52"/>
    <mergeCell ref="L51:L52"/>
    <mergeCell ref="M51:M52"/>
    <mergeCell ref="E49:E50"/>
    <mergeCell ref="F49:F50"/>
    <mergeCell ref="I49:I50"/>
    <mergeCell ref="J49:J50"/>
    <mergeCell ref="K49:K50"/>
    <mergeCell ref="L49:L50"/>
    <mergeCell ref="M45:M46"/>
    <mergeCell ref="E47:E48"/>
    <mergeCell ref="F47:F48"/>
    <mergeCell ref="I47:I48"/>
    <mergeCell ref="J47:J48"/>
    <mergeCell ref="K47:K48"/>
    <mergeCell ref="L47:L48"/>
    <mergeCell ref="M47:M48"/>
    <mergeCell ref="E45:E46"/>
    <mergeCell ref="F45:F46"/>
    <mergeCell ref="I45:I46"/>
    <mergeCell ref="J45:J46"/>
    <mergeCell ref="K45:K46"/>
    <mergeCell ref="L45:L46"/>
    <mergeCell ref="G45:G46"/>
    <mergeCell ref="G47:G48"/>
    <mergeCell ref="G49:G50"/>
    <mergeCell ref="G51:G52"/>
    <mergeCell ref="M41:M42"/>
    <mergeCell ref="E43:E44"/>
    <mergeCell ref="F43:F44"/>
    <mergeCell ref="I43:I44"/>
    <mergeCell ref="J43:J44"/>
    <mergeCell ref="K43:K44"/>
    <mergeCell ref="L43:L44"/>
    <mergeCell ref="M43:M44"/>
    <mergeCell ref="E41:E42"/>
    <mergeCell ref="F41:F42"/>
    <mergeCell ref="I41:I42"/>
    <mergeCell ref="J41:J42"/>
    <mergeCell ref="K41:K42"/>
    <mergeCell ref="L41:L42"/>
    <mergeCell ref="M37:M38"/>
    <mergeCell ref="E39:E40"/>
    <mergeCell ref="F39:F40"/>
    <mergeCell ref="I39:I40"/>
    <mergeCell ref="J39:J40"/>
    <mergeCell ref="K39:K40"/>
    <mergeCell ref="L39:L40"/>
    <mergeCell ref="M39:M40"/>
    <mergeCell ref="E37:E38"/>
    <mergeCell ref="F37:F38"/>
    <mergeCell ref="I37:I38"/>
    <mergeCell ref="J37:J38"/>
    <mergeCell ref="K37:K38"/>
    <mergeCell ref="L37:L38"/>
    <mergeCell ref="G37:G38"/>
    <mergeCell ref="G39:G40"/>
    <mergeCell ref="G41:G42"/>
    <mergeCell ref="G43:G44"/>
    <mergeCell ref="M33:M34"/>
    <mergeCell ref="E35:E36"/>
    <mergeCell ref="F35:F36"/>
    <mergeCell ref="I35:I36"/>
    <mergeCell ref="J35:J36"/>
    <mergeCell ref="K35:K36"/>
    <mergeCell ref="L35:L36"/>
    <mergeCell ref="M35:M36"/>
    <mergeCell ref="E33:E34"/>
    <mergeCell ref="F33:F34"/>
    <mergeCell ref="I33:I34"/>
    <mergeCell ref="J33:J34"/>
    <mergeCell ref="K33:K34"/>
    <mergeCell ref="L33:L34"/>
    <mergeCell ref="M29:M30"/>
    <mergeCell ref="E31:E32"/>
    <mergeCell ref="F31:F32"/>
    <mergeCell ref="I31:I32"/>
    <mergeCell ref="J31:J32"/>
    <mergeCell ref="K31:K32"/>
    <mergeCell ref="L31:L32"/>
    <mergeCell ref="M31:M32"/>
    <mergeCell ref="E29:E30"/>
    <mergeCell ref="F29:F30"/>
    <mergeCell ref="I29:I30"/>
    <mergeCell ref="J29:J30"/>
    <mergeCell ref="K29:K30"/>
    <mergeCell ref="L29:L30"/>
    <mergeCell ref="M25:M26"/>
    <mergeCell ref="E27:E28"/>
    <mergeCell ref="F27:F28"/>
    <mergeCell ref="I27:I28"/>
    <mergeCell ref="J27:J28"/>
    <mergeCell ref="K27:K28"/>
    <mergeCell ref="L27:L28"/>
    <mergeCell ref="M27:M28"/>
    <mergeCell ref="E25:E26"/>
    <mergeCell ref="F25:F26"/>
    <mergeCell ref="I25:I26"/>
    <mergeCell ref="J25:J26"/>
    <mergeCell ref="K25:K26"/>
    <mergeCell ref="L25:L26"/>
    <mergeCell ref="M21:M22"/>
    <mergeCell ref="E23:E24"/>
    <mergeCell ref="F23:F24"/>
    <mergeCell ref="I23:I24"/>
    <mergeCell ref="J23:J24"/>
    <mergeCell ref="K23:K24"/>
    <mergeCell ref="L23:L24"/>
    <mergeCell ref="M23:M24"/>
    <mergeCell ref="E21:E22"/>
    <mergeCell ref="F21:F22"/>
    <mergeCell ref="I21:I22"/>
    <mergeCell ref="J21:J22"/>
    <mergeCell ref="K21:K22"/>
    <mergeCell ref="L21:L22"/>
    <mergeCell ref="M17:M18"/>
    <mergeCell ref="E19:E20"/>
    <mergeCell ref="F19:F20"/>
    <mergeCell ref="I19:I20"/>
    <mergeCell ref="J19:J20"/>
    <mergeCell ref="K19:K20"/>
    <mergeCell ref="L19:L20"/>
    <mergeCell ref="M19:M20"/>
    <mergeCell ref="E17:E18"/>
    <mergeCell ref="F17:F18"/>
    <mergeCell ref="I17:I18"/>
    <mergeCell ref="J17:J18"/>
    <mergeCell ref="K17:K18"/>
    <mergeCell ref="L17:L18"/>
    <mergeCell ref="M13:M14"/>
    <mergeCell ref="E15:E16"/>
    <mergeCell ref="F15:F16"/>
    <mergeCell ref="I15:I16"/>
    <mergeCell ref="J15:J16"/>
    <mergeCell ref="K15:K16"/>
    <mergeCell ref="L15:L16"/>
    <mergeCell ref="M15:M16"/>
    <mergeCell ref="E13:E14"/>
    <mergeCell ref="F13:F14"/>
    <mergeCell ref="I13:I14"/>
    <mergeCell ref="J13:J14"/>
    <mergeCell ref="K13:K14"/>
    <mergeCell ref="L13:L14"/>
    <mergeCell ref="F11:F12"/>
    <mergeCell ref="I11:I12"/>
    <mergeCell ref="J11:J12"/>
    <mergeCell ref="K11:K12"/>
    <mergeCell ref="L11:L12"/>
    <mergeCell ref="M11:M12"/>
    <mergeCell ref="M7:M8"/>
    <mergeCell ref="E9:E10"/>
    <mergeCell ref="F9:F10"/>
    <mergeCell ref="I9:I10"/>
    <mergeCell ref="J9:J10"/>
    <mergeCell ref="K9:K10"/>
    <mergeCell ref="L9:L10"/>
    <mergeCell ref="M9:M10"/>
    <mergeCell ref="J5:J6"/>
    <mergeCell ref="K5:K6"/>
    <mergeCell ref="L5:L6"/>
    <mergeCell ref="M5:M6"/>
    <mergeCell ref="E7:E8"/>
    <mergeCell ref="F7:F8"/>
    <mergeCell ref="I7:I8"/>
    <mergeCell ref="J7:J8"/>
    <mergeCell ref="K7:K8"/>
    <mergeCell ref="L7:L8"/>
    <mergeCell ref="D997:D998"/>
    <mergeCell ref="D999:D1000"/>
    <mergeCell ref="D1001:D1002"/>
    <mergeCell ref="E3:E4"/>
    <mergeCell ref="F3:F4"/>
    <mergeCell ref="I3:I4"/>
    <mergeCell ref="E5:E6"/>
    <mergeCell ref="F5:F6"/>
    <mergeCell ref="I5:I6"/>
    <mergeCell ref="E11:E12"/>
    <mergeCell ref="D985:D986"/>
    <mergeCell ref="D987:D988"/>
    <mergeCell ref="D989:D990"/>
    <mergeCell ref="D991:D992"/>
    <mergeCell ref="D993:D994"/>
    <mergeCell ref="D995:D996"/>
    <mergeCell ref="D973:D974"/>
    <mergeCell ref="D975:D976"/>
    <mergeCell ref="D977:D978"/>
    <mergeCell ref="D979:D980"/>
    <mergeCell ref="D981:D982"/>
    <mergeCell ref="D983:D984"/>
    <mergeCell ref="D961:D962"/>
    <mergeCell ref="D963:D964"/>
    <mergeCell ref="D965:D966"/>
    <mergeCell ref="D967:D968"/>
    <mergeCell ref="D969:D970"/>
    <mergeCell ref="D971:D972"/>
    <mergeCell ref="D949:D950"/>
    <mergeCell ref="D951:D952"/>
    <mergeCell ref="D953:D954"/>
    <mergeCell ref="D955:D956"/>
    <mergeCell ref="D957:D958"/>
    <mergeCell ref="D959:D960"/>
    <mergeCell ref="D937:D938"/>
    <mergeCell ref="D939:D940"/>
    <mergeCell ref="D941:D942"/>
    <mergeCell ref="D943:D944"/>
    <mergeCell ref="D945:D946"/>
    <mergeCell ref="D947:D948"/>
    <mergeCell ref="D925:D926"/>
    <mergeCell ref="D927:D928"/>
    <mergeCell ref="D929:D930"/>
    <mergeCell ref="D931:D932"/>
    <mergeCell ref="D933:D934"/>
    <mergeCell ref="D935:D936"/>
    <mergeCell ref="D913:D914"/>
    <mergeCell ref="D915:D916"/>
    <mergeCell ref="D917:D918"/>
    <mergeCell ref="D919:D920"/>
    <mergeCell ref="D921:D922"/>
    <mergeCell ref="D923:D924"/>
    <mergeCell ref="D901:D902"/>
    <mergeCell ref="D903:D904"/>
    <mergeCell ref="D905:D906"/>
    <mergeCell ref="D907:D908"/>
    <mergeCell ref="D909:D910"/>
    <mergeCell ref="D911:D912"/>
    <mergeCell ref="D889:D890"/>
    <mergeCell ref="D891:D892"/>
    <mergeCell ref="D893:D894"/>
    <mergeCell ref="D895:D896"/>
    <mergeCell ref="D897:D898"/>
    <mergeCell ref="D899:D900"/>
    <mergeCell ref="D877:D878"/>
    <mergeCell ref="D879:D880"/>
    <mergeCell ref="D881:D882"/>
    <mergeCell ref="D883:D884"/>
    <mergeCell ref="D885:D886"/>
    <mergeCell ref="D887:D888"/>
    <mergeCell ref="D865:D866"/>
    <mergeCell ref="D867:D868"/>
    <mergeCell ref="D869:D870"/>
    <mergeCell ref="D871:D872"/>
    <mergeCell ref="D873:D874"/>
    <mergeCell ref="D875:D876"/>
    <mergeCell ref="D853:D854"/>
    <mergeCell ref="D855:D856"/>
    <mergeCell ref="D857:D858"/>
    <mergeCell ref="D859:D860"/>
    <mergeCell ref="D861:D862"/>
    <mergeCell ref="D863:D864"/>
    <mergeCell ref="D841:D842"/>
    <mergeCell ref="D843:D844"/>
    <mergeCell ref="D845:D846"/>
    <mergeCell ref="D847:D848"/>
    <mergeCell ref="D849:D850"/>
    <mergeCell ref="D851:D852"/>
    <mergeCell ref="D829:D830"/>
    <mergeCell ref="D831:D832"/>
    <mergeCell ref="D833:D834"/>
    <mergeCell ref="D835:D836"/>
    <mergeCell ref="D837:D838"/>
    <mergeCell ref="D839:D840"/>
    <mergeCell ref="D817:D818"/>
    <mergeCell ref="D819:D820"/>
    <mergeCell ref="D821:D822"/>
    <mergeCell ref="D823:D824"/>
    <mergeCell ref="D825:D826"/>
    <mergeCell ref="D827:D828"/>
    <mergeCell ref="D805:D806"/>
    <mergeCell ref="D807:D808"/>
    <mergeCell ref="D809:D810"/>
    <mergeCell ref="D811:D812"/>
    <mergeCell ref="D813:D814"/>
    <mergeCell ref="D815:D816"/>
    <mergeCell ref="D793:D794"/>
    <mergeCell ref="D795:D796"/>
    <mergeCell ref="D797:D798"/>
    <mergeCell ref="D799:D800"/>
    <mergeCell ref="D801:D802"/>
    <mergeCell ref="D803:D804"/>
    <mergeCell ref="D781:D782"/>
    <mergeCell ref="D783:D784"/>
    <mergeCell ref="D785:D786"/>
    <mergeCell ref="D787:D788"/>
    <mergeCell ref="D789:D790"/>
    <mergeCell ref="D791:D792"/>
    <mergeCell ref="D769:D770"/>
    <mergeCell ref="D771:D772"/>
    <mergeCell ref="D773:D774"/>
    <mergeCell ref="D775:D776"/>
    <mergeCell ref="D777:D778"/>
    <mergeCell ref="D779:D780"/>
    <mergeCell ref="D757:D758"/>
    <mergeCell ref="D759:D760"/>
    <mergeCell ref="D761:D762"/>
    <mergeCell ref="D763:D764"/>
    <mergeCell ref="D765:D766"/>
    <mergeCell ref="D767:D768"/>
    <mergeCell ref="D745:D746"/>
    <mergeCell ref="D747:D748"/>
    <mergeCell ref="D749:D750"/>
    <mergeCell ref="D751:D752"/>
    <mergeCell ref="D753:D754"/>
    <mergeCell ref="D755:D756"/>
    <mergeCell ref="D733:D734"/>
    <mergeCell ref="D735:D736"/>
    <mergeCell ref="D737:D738"/>
    <mergeCell ref="D739:D740"/>
    <mergeCell ref="D741:D742"/>
    <mergeCell ref="D743:D744"/>
    <mergeCell ref="D721:D722"/>
    <mergeCell ref="D723:D724"/>
    <mergeCell ref="D725:D726"/>
    <mergeCell ref="D727:D728"/>
    <mergeCell ref="D729:D730"/>
    <mergeCell ref="D731:D732"/>
    <mergeCell ref="D709:D710"/>
    <mergeCell ref="D711:D712"/>
    <mergeCell ref="D713:D714"/>
    <mergeCell ref="D715:D716"/>
    <mergeCell ref="D717:D718"/>
    <mergeCell ref="D719:D720"/>
    <mergeCell ref="D697:D698"/>
    <mergeCell ref="D699:D700"/>
    <mergeCell ref="D701:D702"/>
    <mergeCell ref="D703:D704"/>
    <mergeCell ref="D705:D706"/>
    <mergeCell ref="D707:D708"/>
    <mergeCell ref="D685:D686"/>
    <mergeCell ref="D687:D688"/>
    <mergeCell ref="D689:D690"/>
    <mergeCell ref="D691:D692"/>
    <mergeCell ref="D693:D694"/>
    <mergeCell ref="D695:D696"/>
    <mergeCell ref="D673:D674"/>
    <mergeCell ref="D675:D676"/>
    <mergeCell ref="D677:D678"/>
    <mergeCell ref="D679:D680"/>
    <mergeCell ref="D681:D682"/>
    <mergeCell ref="D683:D684"/>
    <mergeCell ref="D661:D662"/>
    <mergeCell ref="D663:D664"/>
    <mergeCell ref="D665:D666"/>
    <mergeCell ref="D667:D668"/>
    <mergeCell ref="D669:D670"/>
    <mergeCell ref="D671:D672"/>
    <mergeCell ref="D649:D650"/>
    <mergeCell ref="D651:D652"/>
    <mergeCell ref="D653:D654"/>
    <mergeCell ref="D655:D656"/>
    <mergeCell ref="D657:D658"/>
    <mergeCell ref="D659:D660"/>
    <mergeCell ref="D637:D638"/>
    <mergeCell ref="D639:D640"/>
    <mergeCell ref="D641:D642"/>
    <mergeCell ref="D643:D644"/>
    <mergeCell ref="D645:D646"/>
    <mergeCell ref="D647:D648"/>
    <mergeCell ref="D625:D626"/>
    <mergeCell ref="D627:D628"/>
    <mergeCell ref="D629:D630"/>
    <mergeCell ref="D631:D632"/>
    <mergeCell ref="D633:D634"/>
    <mergeCell ref="D635:D636"/>
    <mergeCell ref="D613:D614"/>
    <mergeCell ref="D615:D616"/>
    <mergeCell ref="D617:D618"/>
    <mergeCell ref="D619:D620"/>
    <mergeCell ref="D621:D622"/>
    <mergeCell ref="D623:D624"/>
    <mergeCell ref="D601:D602"/>
    <mergeCell ref="D603:D604"/>
    <mergeCell ref="D605:D606"/>
    <mergeCell ref="D607:D608"/>
    <mergeCell ref="D609:D610"/>
    <mergeCell ref="D611:D612"/>
    <mergeCell ref="D589:D590"/>
    <mergeCell ref="D591:D592"/>
    <mergeCell ref="D593:D594"/>
    <mergeCell ref="D595:D596"/>
    <mergeCell ref="D597:D598"/>
    <mergeCell ref="D599:D600"/>
    <mergeCell ref="D577:D578"/>
    <mergeCell ref="D579:D580"/>
    <mergeCell ref="D581:D582"/>
    <mergeCell ref="D583:D584"/>
    <mergeCell ref="D585:D586"/>
    <mergeCell ref="D587:D588"/>
    <mergeCell ref="D565:D566"/>
    <mergeCell ref="D567:D568"/>
    <mergeCell ref="D569:D570"/>
    <mergeCell ref="D571:D572"/>
    <mergeCell ref="D573:D574"/>
    <mergeCell ref="D575:D576"/>
    <mergeCell ref="D553:D554"/>
    <mergeCell ref="D555:D556"/>
    <mergeCell ref="D557:D558"/>
    <mergeCell ref="D559:D560"/>
    <mergeCell ref="D561:D562"/>
    <mergeCell ref="D563:D564"/>
    <mergeCell ref="D541:D542"/>
    <mergeCell ref="D543:D544"/>
    <mergeCell ref="D545:D546"/>
    <mergeCell ref="D547:D548"/>
    <mergeCell ref="D549:D550"/>
    <mergeCell ref="D551:D552"/>
    <mergeCell ref="D529:D530"/>
    <mergeCell ref="D531:D532"/>
    <mergeCell ref="D533:D534"/>
    <mergeCell ref="D535:D536"/>
    <mergeCell ref="D537:D538"/>
    <mergeCell ref="D539:D540"/>
    <mergeCell ref="D517:D518"/>
    <mergeCell ref="D519:D520"/>
    <mergeCell ref="D521:D522"/>
    <mergeCell ref="D523:D524"/>
    <mergeCell ref="D525:D526"/>
    <mergeCell ref="D527:D528"/>
    <mergeCell ref="D505:D506"/>
    <mergeCell ref="D507:D508"/>
    <mergeCell ref="D509:D510"/>
    <mergeCell ref="D511:D512"/>
    <mergeCell ref="D513:D514"/>
    <mergeCell ref="D515:D516"/>
    <mergeCell ref="D493:D494"/>
    <mergeCell ref="D495:D496"/>
    <mergeCell ref="D497:D498"/>
    <mergeCell ref="D499:D500"/>
    <mergeCell ref="D501:D502"/>
    <mergeCell ref="D503:D504"/>
    <mergeCell ref="D481:D482"/>
    <mergeCell ref="D483:D484"/>
    <mergeCell ref="D485:D486"/>
    <mergeCell ref="D487:D488"/>
    <mergeCell ref="D489:D490"/>
    <mergeCell ref="D491:D492"/>
    <mergeCell ref="D469:D470"/>
    <mergeCell ref="D471:D472"/>
    <mergeCell ref="D473:D474"/>
    <mergeCell ref="D475:D476"/>
    <mergeCell ref="D477:D478"/>
    <mergeCell ref="D479:D480"/>
    <mergeCell ref="D457:D458"/>
    <mergeCell ref="D459:D460"/>
    <mergeCell ref="D461:D462"/>
    <mergeCell ref="D463:D464"/>
    <mergeCell ref="D465:D466"/>
    <mergeCell ref="D467:D468"/>
    <mergeCell ref="D445:D446"/>
    <mergeCell ref="D447:D448"/>
    <mergeCell ref="D449:D450"/>
    <mergeCell ref="D451:D452"/>
    <mergeCell ref="D453:D454"/>
    <mergeCell ref="D455:D456"/>
    <mergeCell ref="D433:D434"/>
    <mergeCell ref="D435:D436"/>
    <mergeCell ref="D437:D438"/>
    <mergeCell ref="D439:D440"/>
    <mergeCell ref="D441:D442"/>
    <mergeCell ref="D443:D444"/>
    <mergeCell ref="D421:D422"/>
    <mergeCell ref="D423:D424"/>
    <mergeCell ref="D425:D426"/>
    <mergeCell ref="D427:D428"/>
    <mergeCell ref="D429:D430"/>
    <mergeCell ref="D431:D432"/>
    <mergeCell ref="D409:D410"/>
    <mergeCell ref="D411:D412"/>
    <mergeCell ref="D413:D414"/>
    <mergeCell ref="D415:D416"/>
    <mergeCell ref="D417:D418"/>
    <mergeCell ref="D419:D420"/>
    <mergeCell ref="D397:D398"/>
    <mergeCell ref="D399:D400"/>
    <mergeCell ref="D401:D402"/>
    <mergeCell ref="D403:D404"/>
    <mergeCell ref="D405:D406"/>
    <mergeCell ref="D407:D408"/>
    <mergeCell ref="D385:D386"/>
    <mergeCell ref="D387:D388"/>
    <mergeCell ref="D389:D390"/>
    <mergeCell ref="D391:D392"/>
    <mergeCell ref="D393:D394"/>
    <mergeCell ref="D395:D396"/>
    <mergeCell ref="D373:D374"/>
    <mergeCell ref="D375:D376"/>
    <mergeCell ref="D377:D378"/>
    <mergeCell ref="D379:D380"/>
    <mergeCell ref="D381:D382"/>
    <mergeCell ref="D383:D384"/>
    <mergeCell ref="D361:D362"/>
    <mergeCell ref="D363:D364"/>
    <mergeCell ref="D365:D366"/>
    <mergeCell ref="D367:D368"/>
    <mergeCell ref="D369:D370"/>
    <mergeCell ref="D371:D372"/>
    <mergeCell ref="D349:D350"/>
    <mergeCell ref="D351:D352"/>
    <mergeCell ref="D353:D354"/>
    <mergeCell ref="D355:D356"/>
    <mergeCell ref="D357:D358"/>
    <mergeCell ref="D359:D360"/>
    <mergeCell ref="D337:D338"/>
    <mergeCell ref="D339:D340"/>
    <mergeCell ref="D341:D342"/>
    <mergeCell ref="D343:D344"/>
    <mergeCell ref="D345:D346"/>
    <mergeCell ref="D347:D348"/>
    <mergeCell ref="D325:D326"/>
    <mergeCell ref="D327:D328"/>
    <mergeCell ref="D329:D330"/>
    <mergeCell ref="D331:D332"/>
    <mergeCell ref="D333:D334"/>
    <mergeCell ref="D335:D336"/>
    <mergeCell ref="D313:D314"/>
    <mergeCell ref="D315:D316"/>
    <mergeCell ref="D317:D318"/>
    <mergeCell ref="D319:D320"/>
    <mergeCell ref="D321:D322"/>
    <mergeCell ref="D323:D324"/>
    <mergeCell ref="D301:D302"/>
    <mergeCell ref="D303:D304"/>
    <mergeCell ref="D305:D306"/>
    <mergeCell ref="D307:D308"/>
    <mergeCell ref="D309:D310"/>
    <mergeCell ref="D311:D312"/>
    <mergeCell ref="D289:D290"/>
    <mergeCell ref="D291:D292"/>
    <mergeCell ref="D293:D294"/>
    <mergeCell ref="D295:D296"/>
    <mergeCell ref="D297:D298"/>
    <mergeCell ref="D299:D300"/>
    <mergeCell ref="D277:D278"/>
    <mergeCell ref="D279:D280"/>
    <mergeCell ref="D281:D282"/>
    <mergeCell ref="D283:D284"/>
    <mergeCell ref="D285:D286"/>
    <mergeCell ref="D287:D288"/>
    <mergeCell ref="D265:D266"/>
    <mergeCell ref="D267:D268"/>
    <mergeCell ref="D269:D270"/>
    <mergeCell ref="D271:D272"/>
    <mergeCell ref="D273:D274"/>
    <mergeCell ref="D275:D276"/>
    <mergeCell ref="D253:D254"/>
    <mergeCell ref="D255:D256"/>
    <mergeCell ref="D257:D258"/>
    <mergeCell ref="D259:D260"/>
    <mergeCell ref="D261:D262"/>
    <mergeCell ref="D263:D264"/>
    <mergeCell ref="D241:D242"/>
    <mergeCell ref="D243:D244"/>
    <mergeCell ref="D245:D246"/>
    <mergeCell ref="D247:D248"/>
    <mergeCell ref="D249:D250"/>
    <mergeCell ref="D251:D252"/>
    <mergeCell ref="D229:D230"/>
    <mergeCell ref="D231:D232"/>
    <mergeCell ref="D233:D234"/>
    <mergeCell ref="D235:D236"/>
    <mergeCell ref="D237:D238"/>
    <mergeCell ref="D239:D240"/>
    <mergeCell ref="D217:D218"/>
    <mergeCell ref="D219:D220"/>
    <mergeCell ref="D221:D222"/>
    <mergeCell ref="D223:D224"/>
    <mergeCell ref="D225:D226"/>
    <mergeCell ref="D227:D228"/>
    <mergeCell ref="D205:D206"/>
    <mergeCell ref="D207:D208"/>
    <mergeCell ref="D209:D210"/>
    <mergeCell ref="D211:D212"/>
    <mergeCell ref="D213:D214"/>
    <mergeCell ref="D215:D216"/>
    <mergeCell ref="D193:D194"/>
    <mergeCell ref="D195:D196"/>
    <mergeCell ref="D197:D198"/>
    <mergeCell ref="D199:D200"/>
    <mergeCell ref="D201:D202"/>
    <mergeCell ref="D203:D204"/>
    <mergeCell ref="D181:D182"/>
    <mergeCell ref="D183:D184"/>
    <mergeCell ref="D185:D186"/>
    <mergeCell ref="D187:D188"/>
    <mergeCell ref="D189:D190"/>
    <mergeCell ref="D191:D192"/>
    <mergeCell ref="D169:D170"/>
    <mergeCell ref="D171:D172"/>
    <mergeCell ref="D173:D174"/>
    <mergeCell ref="D175:D176"/>
    <mergeCell ref="D177:D178"/>
    <mergeCell ref="D179:D180"/>
    <mergeCell ref="D157:D158"/>
    <mergeCell ref="D159:D160"/>
    <mergeCell ref="D161:D162"/>
    <mergeCell ref="D163:D164"/>
    <mergeCell ref="D165:D166"/>
    <mergeCell ref="D167:D168"/>
    <mergeCell ref="D145:D146"/>
    <mergeCell ref="D147:D148"/>
    <mergeCell ref="D149:D150"/>
    <mergeCell ref="D151:D152"/>
    <mergeCell ref="D153:D154"/>
    <mergeCell ref="D155:D156"/>
    <mergeCell ref="D133:D134"/>
    <mergeCell ref="D135:D136"/>
    <mergeCell ref="D137:D138"/>
    <mergeCell ref="D139:D140"/>
    <mergeCell ref="D141:D142"/>
    <mergeCell ref="D143:D144"/>
    <mergeCell ref="D121:D122"/>
    <mergeCell ref="D123:D124"/>
    <mergeCell ref="D125:D126"/>
    <mergeCell ref="D127:D128"/>
    <mergeCell ref="D129:D130"/>
    <mergeCell ref="D131:D132"/>
    <mergeCell ref="D109:D110"/>
    <mergeCell ref="D111:D112"/>
    <mergeCell ref="D113:D114"/>
    <mergeCell ref="D115:D116"/>
    <mergeCell ref="D117:D118"/>
    <mergeCell ref="D119:D120"/>
    <mergeCell ref="D97:D98"/>
    <mergeCell ref="D99:D100"/>
    <mergeCell ref="D101:D102"/>
    <mergeCell ref="D103:D104"/>
    <mergeCell ref="D105:D106"/>
    <mergeCell ref="D107:D108"/>
    <mergeCell ref="D85:D86"/>
    <mergeCell ref="D87:D88"/>
    <mergeCell ref="D89:D90"/>
    <mergeCell ref="D91:D92"/>
    <mergeCell ref="D93:D94"/>
    <mergeCell ref="D95:D96"/>
    <mergeCell ref="D73:D74"/>
    <mergeCell ref="D75:D76"/>
    <mergeCell ref="D77:D78"/>
    <mergeCell ref="D79:D80"/>
    <mergeCell ref="D81:D82"/>
    <mergeCell ref="D83:D84"/>
    <mergeCell ref="D61:D62"/>
    <mergeCell ref="D63:D64"/>
    <mergeCell ref="D65:D66"/>
    <mergeCell ref="D67:D68"/>
    <mergeCell ref="D69:D70"/>
    <mergeCell ref="D71:D72"/>
    <mergeCell ref="D49:D50"/>
    <mergeCell ref="D51:D52"/>
    <mergeCell ref="D53:D54"/>
    <mergeCell ref="D55:D56"/>
    <mergeCell ref="D57:D58"/>
    <mergeCell ref="D59:D60"/>
    <mergeCell ref="D37:D38"/>
    <mergeCell ref="D39:D40"/>
    <mergeCell ref="D41:D42"/>
    <mergeCell ref="D43:D44"/>
    <mergeCell ref="D45:D46"/>
    <mergeCell ref="D47:D48"/>
    <mergeCell ref="D25:D26"/>
    <mergeCell ref="D27:D28"/>
    <mergeCell ref="D29:D30"/>
    <mergeCell ref="D31:D32"/>
    <mergeCell ref="D33:D34"/>
    <mergeCell ref="D35:D36"/>
    <mergeCell ref="B997:B998"/>
    <mergeCell ref="B999:B1000"/>
    <mergeCell ref="B1001:B1002"/>
    <mergeCell ref="D11:D12"/>
    <mergeCell ref="D13:D14"/>
    <mergeCell ref="D15:D16"/>
    <mergeCell ref="D17:D18"/>
    <mergeCell ref="D19:D20"/>
    <mergeCell ref="D21:D22"/>
    <mergeCell ref="D23:D24"/>
    <mergeCell ref="B985:B986"/>
    <mergeCell ref="B987:B988"/>
    <mergeCell ref="B989:B990"/>
    <mergeCell ref="B991:B992"/>
    <mergeCell ref="B993:B994"/>
    <mergeCell ref="B995:B996"/>
    <mergeCell ref="B973:B974"/>
    <mergeCell ref="B975:B976"/>
    <mergeCell ref="B977:B978"/>
    <mergeCell ref="B979:B980"/>
    <mergeCell ref="B981:B982"/>
    <mergeCell ref="B983:B984"/>
    <mergeCell ref="B961:B962"/>
    <mergeCell ref="B963:B964"/>
    <mergeCell ref="B965:B966"/>
    <mergeCell ref="B967:B968"/>
    <mergeCell ref="B969:B970"/>
    <mergeCell ref="B971:B972"/>
    <mergeCell ref="B949:B950"/>
    <mergeCell ref="B951:B952"/>
    <mergeCell ref="B953:B954"/>
    <mergeCell ref="B955:B956"/>
    <mergeCell ref="B957:B958"/>
    <mergeCell ref="B959:B960"/>
    <mergeCell ref="B937:B938"/>
    <mergeCell ref="B939:B940"/>
    <mergeCell ref="B941:B942"/>
    <mergeCell ref="B943:B944"/>
    <mergeCell ref="B945:B946"/>
    <mergeCell ref="B947:B948"/>
    <mergeCell ref="B925:B926"/>
    <mergeCell ref="B927:B928"/>
    <mergeCell ref="B929:B930"/>
    <mergeCell ref="B931:B932"/>
    <mergeCell ref="B933:B934"/>
    <mergeCell ref="B935:B936"/>
    <mergeCell ref="B913:B914"/>
    <mergeCell ref="B915:B916"/>
    <mergeCell ref="B917:B918"/>
    <mergeCell ref="B919:B920"/>
    <mergeCell ref="B921:B922"/>
    <mergeCell ref="B923:B924"/>
    <mergeCell ref="B901:B902"/>
    <mergeCell ref="B903:B904"/>
    <mergeCell ref="B905:B906"/>
    <mergeCell ref="B907:B908"/>
    <mergeCell ref="B909:B910"/>
    <mergeCell ref="B911:B912"/>
    <mergeCell ref="B889:B890"/>
    <mergeCell ref="B891:B892"/>
    <mergeCell ref="B893:B894"/>
    <mergeCell ref="B895:B896"/>
    <mergeCell ref="B897:B898"/>
    <mergeCell ref="B899:B900"/>
    <mergeCell ref="B877:B878"/>
    <mergeCell ref="B879:B880"/>
    <mergeCell ref="B881:B882"/>
    <mergeCell ref="B883:B884"/>
    <mergeCell ref="B885:B886"/>
    <mergeCell ref="B887:B888"/>
    <mergeCell ref="B865:B866"/>
    <mergeCell ref="B867:B868"/>
    <mergeCell ref="B869:B870"/>
    <mergeCell ref="B871:B872"/>
    <mergeCell ref="B873:B874"/>
    <mergeCell ref="B875:B876"/>
    <mergeCell ref="B853:B854"/>
    <mergeCell ref="B855:B856"/>
    <mergeCell ref="B857:B858"/>
    <mergeCell ref="B859:B860"/>
    <mergeCell ref="B861:B862"/>
    <mergeCell ref="B863:B864"/>
    <mergeCell ref="B841:B842"/>
    <mergeCell ref="B843:B844"/>
    <mergeCell ref="B845:B846"/>
    <mergeCell ref="B847:B848"/>
    <mergeCell ref="B849:B850"/>
    <mergeCell ref="B851:B852"/>
    <mergeCell ref="B829:B830"/>
    <mergeCell ref="B831:B832"/>
    <mergeCell ref="B833:B834"/>
    <mergeCell ref="B835:B836"/>
    <mergeCell ref="B837:B838"/>
    <mergeCell ref="B839:B840"/>
    <mergeCell ref="B817:B818"/>
    <mergeCell ref="B819:B820"/>
    <mergeCell ref="B821:B822"/>
    <mergeCell ref="B823:B824"/>
    <mergeCell ref="B825:B826"/>
    <mergeCell ref="B827:B828"/>
    <mergeCell ref="B805:B806"/>
    <mergeCell ref="B807:B808"/>
    <mergeCell ref="B809:B810"/>
    <mergeCell ref="B811:B812"/>
    <mergeCell ref="B813:B814"/>
    <mergeCell ref="B815:B816"/>
    <mergeCell ref="B793:B794"/>
    <mergeCell ref="B795:B796"/>
    <mergeCell ref="B797:B798"/>
    <mergeCell ref="B799:B800"/>
    <mergeCell ref="B801:B802"/>
    <mergeCell ref="B803:B804"/>
    <mergeCell ref="B781:B782"/>
    <mergeCell ref="B783:B784"/>
    <mergeCell ref="B785:B786"/>
    <mergeCell ref="B787:B788"/>
    <mergeCell ref="B789:B790"/>
    <mergeCell ref="B791:B792"/>
    <mergeCell ref="B769:B770"/>
    <mergeCell ref="B771:B772"/>
    <mergeCell ref="B773:B774"/>
    <mergeCell ref="B775:B776"/>
    <mergeCell ref="B777:B778"/>
    <mergeCell ref="B779:B780"/>
    <mergeCell ref="B757:B758"/>
    <mergeCell ref="B759:B760"/>
    <mergeCell ref="B761:B762"/>
    <mergeCell ref="B763:B764"/>
    <mergeCell ref="B765:B766"/>
    <mergeCell ref="B767:B768"/>
    <mergeCell ref="B745:B746"/>
    <mergeCell ref="B747:B748"/>
    <mergeCell ref="B749:B750"/>
    <mergeCell ref="B751:B752"/>
    <mergeCell ref="B753:B754"/>
    <mergeCell ref="B755:B756"/>
    <mergeCell ref="B733:B734"/>
    <mergeCell ref="B735:B736"/>
    <mergeCell ref="B737:B738"/>
    <mergeCell ref="B739:B740"/>
    <mergeCell ref="B741:B742"/>
    <mergeCell ref="B743:B744"/>
    <mergeCell ref="B721:B722"/>
    <mergeCell ref="B723:B724"/>
    <mergeCell ref="B725:B726"/>
    <mergeCell ref="B727:B728"/>
    <mergeCell ref="B729:B730"/>
    <mergeCell ref="B731:B732"/>
    <mergeCell ref="B709:B710"/>
    <mergeCell ref="B711:B712"/>
    <mergeCell ref="B713:B714"/>
    <mergeCell ref="B715:B716"/>
    <mergeCell ref="B717:B718"/>
    <mergeCell ref="B719:B720"/>
    <mergeCell ref="B697:B698"/>
    <mergeCell ref="B699:B700"/>
    <mergeCell ref="B701:B702"/>
    <mergeCell ref="B703:B704"/>
    <mergeCell ref="B705:B706"/>
    <mergeCell ref="B707:B708"/>
    <mergeCell ref="B685:B686"/>
    <mergeCell ref="B687:B688"/>
    <mergeCell ref="B689:B690"/>
    <mergeCell ref="B691:B692"/>
    <mergeCell ref="B693:B694"/>
    <mergeCell ref="B695:B696"/>
    <mergeCell ref="B673:B674"/>
    <mergeCell ref="B675:B676"/>
    <mergeCell ref="B677:B678"/>
    <mergeCell ref="B679:B680"/>
    <mergeCell ref="B681:B682"/>
    <mergeCell ref="B683:B684"/>
    <mergeCell ref="B661:B662"/>
    <mergeCell ref="B663:B664"/>
    <mergeCell ref="B665:B666"/>
    <mergeCell ref="B667:B668"/>
    <mergeCell ref="B669:B670"/>
    <mergeCell ref="B671:B672"/>
    <mergeCell ref="B649:B650"/>
    <mergeCell ref="B651:B652"/>
    <mergeCell ref="B653:B654"/>
    <mergeCell ref="B655:B656"/>
    <mergeCell ref="B657:B658"/>
    <mergeCell ref="B659:B660"/>
    <mergeCell ref="B637:B638"/>
    <mergeCell ref="B639:B640"/>
    <mergeCell ref="B641:B642"/>
    <mergeCell ref="B643:B644"/>
    <mergeCell ref="B645:B646"/>
    <mergeCell ref="B647:B648"/>
    <mergeCell ref="B625:B626"/>
    <mergeCell ref="B627:B628"/>
    <mergeCell ref="B629:B630"/>
    <mergeCell ref="B631:B632"/>
    <mergeCell ref="B633:B634"/>
    <mergeCell ref="B635:B636"/>
    <mergeCell ref="B613:B614"/>
    <mergeCell ref="B615:B616"/>
    <mergeCell ref="B617:B618"/>
    <mergeCell ref="B619:B620"/>
    <mergeCell ref="B621:B622"/>
    <mergeCell ref="B623:B624"/>
    <mergeCell ref="B601:B602"/>
    <mergeCell ref="B603:B604"/>
    <mergeCell ref="B605:B606"/>
    <mergeCell ref="B607:B608"/>
    <mergeCell ref="B609:B610"/>
    <mergeCell ref="B611:B612"/>
    <mergeCell ref="B589:B590"/>
    <mergeCell ref="B591:B592"/>
    <mergeCell ref="B593:B594"/>
    <mergeCell ref="B595:B596"/>
    <mergeCell ref="B597:B598"/>
    <mergeCell ref="B599:B600"/>
    <mergeCell ref="B577:B578"/>
    <mergeCell ref="B579:B580"/>
    <mergeCell ref="B581:B582"/>
    <mergeCell ref="B583:B584"/>
    <mergeCell ref="B585:B586"/>
    <mergeCell ref="B587:B588"/>
    <mergeCell ref="B565:B566"/>
    <mergeCell ref="B567:B568"/>
    <mergeCell ref="B569:B570"/>
    <mergeCell ref="B571:B572"/>
    <mergeCell ref="B573:B574"/>
    <mergeCell ref="B575:B576"/>
    <mergeCell ref="B553:B554"/>
    <mergeCell ref="B555:B556"/>
    <mergeCell ref="B557:B558"/>
    <mergeCell ref="B559:B560"/>
    <mergeCell ref="B561:B562"/>
    <mergeCell ref="B563:B564"/>
    <mergeCell ref="B541:B542"/>
    <mergeCell ref="B543:B544"/>
    <mergeCell ref="B545:B546"/>
    <mergeCell ref="B547:B548"/>
    <mergeCell ref="B549:B550"/>
    <mergeCell ref="B551:B552"/>
    <mergeCell ref="B529:B530"/>
    <mergeCell ref="B531:B532"/>
    <mergeCell ref="B533:B534"/>
    <mergeCell ref="B535:B536"/>
    <mergeCell ref="B537:B538"/>
    <mergeCell ref="B539:B540"/>
    <mergeCell ref="B517:B518"/>
    <mergeCell ref="B519:B520"/>
    <mergeCell ref="B521:B522"/>
    <mergeCell ref="B523:B524"/>
    <mergeCell ref="B525:B526"/>
    <mergeCell ref="B527:B528"/>
    <mergeCell ref="B505:B506"/>
    <mergeCell ref="B507:B508"/>
    <mergeCell ref="B509:B510"/>
    <mergeCell ref="B511:B512"/>
    <mergeCell ref="B513:B514"/>
    <mergeCell ref="B515:B516"/>
    <mergeCell ref="B493:B494"/>
    <mergeCell ref="B495:B496"/>
    <mergeCell ref="B497:B498"/>
    <mergeCell ref="B499:B500"/>
    <mergeCell ref="B501:B502"/>
    <mergeCell ref="B503:B504"/>
    <mergeCell ref="B481:B482"/>
    <mergeCell ref="B483:B484"/>
    <mergeCell ref="B485:B486"/>
    <mergeCell ref="B487:B488"/>
    <mergeCell ref="B489:B490"/>
    <mergeCell ref="B491:B492"/>
    <mergeCell ref="B469:B470"/>
    <mergeCell ref="B471:B472"/>
    <mergeCell ref="B473:B474"/>
    <mergeCell ref="B475:B476"/>
    <mergeCell ref="B477:B478"/>
    <mergeCell ref="B479:B480"/>
    <mergeCell ref="B457:B458"/>
    <mergeCell ref="B459:B460"/>
    <mergeCell ref="B461:B462"/>
    <mergeCell ref="B463:B464"/>
    <mergeCell ref="B465:B466"/>
    <mergeCell ref="B467:B468"/>
    <mergeCell ref="B445:B446"/>
    <mergeCell ref="B447:B448"/>
    <mergeCell ref="B449:B450"/>
    <mergeCell ref="B451:B452"/>
    <mergeCell ref="B453:B454"/>
    <mergeCell ref="B455:B456"/>
    <mergeCell ref="B433:B434"/>
    <mergeCell ref="B435:B436"/>
    <mergeCell ref="B437:B438"/>
    <mergeCell ref="B439:B440"/>
    <mergeCell ref="B441:B442"/>
    <mergeCell ref="B443:B444"/>
    <mergeCell ref="B421:B422"/>
    <mergeCell ref="B423:B424"/>
    <mergeCell ref="B425:B426"/>
    <mergeCell ref="B427:B428"/>
    <mergeCell ref="B429:B430"/>
    <mergeCell ref="B431:B432"/>
    <mergeCell ref="B409:B410"/>
    <mergeCell ref="B411:B412"/>
    <mergeCell ref="B413:B414"/>
    <mergeCell ref="B415:B416"/>
    <mergeCell ref="B417:B418"/>
    <mergeCell ref="B419:B420"/>
    <mergeCell ref="B397:B398"/>
    <mergeCell ref="B399:B400"/>
    <mergeCell ref="B401:B402"/>
    <mergeCell ref="B403:B404"/>
    <mergeCell ref="B405:B406"/>
    <mergeCell ref="B407:B408"/>
    <mergeCell ref="B385:B386"/>
    <mergeCell ref="B387:B388"/>
    <mergeCell ref="B389:B390"/>
    <mergeCell ref="B391:B392"/>
    <mergeCell ref="B393:B394"/>
    <mergeCell ref="B395:B396"/>
    <mergeCell ref="B373:B374"/>
    <mergeCell ref="B375:B376"/>
    <mergeCell ref="B377:B378"/>
    <mergeCell ref="B379:B380"/>
    <mergeCell ref="B381:B382"/>
    <mergeCell ref="B383:B384"/>
    <mergeCell ref="B361:B362"/>
    <mergeCell ref="B363:B364"/>
    <mergeCell ref="B365:B366"/>
    <mergeCell ref="B367:B368"/>
    <mergeCell ref="B369:B370"/>
    <mergeCell ref="B371:B372"/>
    <mergeCell ref="B349:B350"/>
    <mergeCell ref="B351:B352"/>
    <mergeCell ref="B353:B354"/>
    <mergeCell ref="B355:B356"/>
    <mergeCell ref="B357:B358"/>
    <mergeCell ref="B359:B360"/>
    <mergeCell ref="B337:B338"/>
    <mergeCell ref="B339:B340"/>
    <mergeCell ref="B341:B342"/>
    <mergeCell ref="B343:B344"/>
    <mergeCell ref="B345:B346"/>
    <mergeCell ref="B347:B348"/>
    <mergeCell ref="B325:B326"/>
    <mergeCell ref="B327:B328"/>
    <mergeCell ref="B329:B330"/>
    <mergeCell ref="B331:B332"/>
    <mergeCell ref="B333:B334"/>
    <mergeCell ref="B335:B336"/>
    <mergeCell ref="B313:B314"/>
    <mergeCell ref="B315:B316"/>
    <mergeCell ref="B317:B318"/>
    <mergeCell ref="B319:B320"/>
    <mergeCell ref="B321:B322"/>
    <mergeCell ref="B323:B324"/>
    <mergeCell ref="B301:B302"/>
    <mergeCell ref="B303:B304"/>
    <mergeCell ref="B305:B306"/>
    <mergeCell ref="B307:B308"/>
    <mergeCell ref="B309:B310"/>
    <mergeCell ref="B311:B312"/>
    <mergeCell ref="B289:B290"/>
    <mergeCell ref="B291:B292"/>
    <mergeCell ref="B293:B294"/>
    <mergeCell ref="B295:B296"/>
    <mergeCell ref="B297:B298"/>
    <mergeCell ref="B299:B300"/>
    <mergeCell ref="B277:B278"/>
    <mergeCell ref="B279:B280"/>
    <mergeCell ref="B281:B282"/>
    <mergeCell ref="B283:B284"/>
    <mergeCell ref="B285:B286"/>
    <mergeCell ref="B287:B288"/>
    <mergeCell ref="B265:B266"/>
    <mergeCell ref="B267:B268"/>
    <mergeCell ref="B269:B270"/>
    <mergeCell ref="B271:B272"/>
    <mergeCell ref="B273:B274"/>
    <mergeCell ref="B275:B276"/>
    <mergeCell ref="B253:B254"/>
    <mergeCell ref="B255:B256"/>
    <mergeCell ref="B257:B258"/>
    <mergeCell ref="B259:B260"/>
    <mergeCell ref="B261:B262"/>
    <mergeCell ref="B263:B264"/>
    <mergeCell ref="B241:B242"/>
    <mergeCell ref="B243:B244"/>
    <mergeCell ref="B245:B246"/>
    <mergeCell ref="B247:B248"/>
    <mergeCell ref="B249:B250"/>
    <mergeCell ref="B251:B252"/>
    <mergeCell ref="B229:B230"/>
    <mergeCell ref="B231:B232"/>
    <mergeCell ref="B233:B234"/>
    <mergeCell ref="B235:B236"/>
    <mergeCell ref="B237:B238"/>
    <mergeCell ref="B239:B240"/>
    <mergeCell ref="B217:B218"/>
    <mergeCell ref="B219:B220"/>
    <mergeCell ref="B221:B222"/>
    <mergeCell ref="B223:B224"/>
    <mergeCell ref="B225:B226"/>
    <mergeCell ref="B227:B228"/>
    <mergeCell ref="B205:B206"/>
    <mergeCell ref="B207:B208"/>
    <mergeCell ref="B209:B210"/>
    <mergeCell ref="B211:B212"/>
    <mergeCell ref="B213:B214"/>
    <mergeCell ref="B215:B216"/>
    <mergeCell ref="B193:B194"/>
    <mergeCell ref="B195:B196"/>
    <mergeCell ref="B197:B198"/>
    <mergeCell ref="B199:B200"/>
    <mergeCell ref="B201:B202"/>
    <mergeCell ref="B203:B204"/>
    <mergeCell ref="B181:B182"/>
    <mergeCell ref="B183:B184"/>
    <mergeCell ref="B185:B186"/>
    <mergeCell ref="B187:B188"/>
    <mergeCell ref="B189:B190"/>
    <mergeCell ref="B191:B192"/>
    <mergeCell ref="B169:B170"/>
    <mergeCell ref="B171:B172"/>
    <mergeCell ref="B173:B174"/>
    <mergeCell ref="B175:B176"/>
    <mergeCell ref="B177:B178"/>
    <mergeCell ref="B179:B180"/>
    <mergeCell ref="B157:B158"/>
    <mergeCell ref="B159:B160"/>
    <mergeCell ref="B161:B162"/>
    <mergeCell ref="B163:B164"/>
    <mergeCell ref="B165:B166"/>
    <mergeCell ref="B167:B168"/>
    <mergeCell ref="B145:B146"/>
    <mergeCell ref="B147:B148"/>
    <mergeCell ref="B149:B150"/>
    <mergeCell ref="B151:B152"/>
    <mergeCell ref="B153:B154"/>
    <mergeCell ref="B155:B156"/>
    <mergeCell ref="B133:B134"/>
    <mergeCell ref="B135:B136"/>
    <mergeCell ref="B137:B138"/>
    <mergeCell ref="B139:B140"/>
    <mergeCell ref="B141:B142"/>
    <mergeCell ref="B143:B144"/>
    <mergeCell ref="B121:B122"/>
    <mergeCell ref="B123:B124"/>
    <mergeCell ref="B125:B126"/>
    <mergeCell ref="B127:B128"/>
    <mergeCell ref="B129:B130"/>
    <mergeCell ref="B131:B132"/>
    <mergeCell ref="B109:B110"/>
    <mergeCell ref="B111:B112"/>
    <mergeCell ref="B113:B114"/>
    <mergeCell ref="B115:B116"/>
    <mergeCell ref="B117:B118"/>
    <mergeCell ref="B119:B120"/>
    <mergeCell ref="B97:B98"/>
    <mergeCell ref="B99:B100"/>
    <mergeCell ref="B101:B102"/>
    <mergeCell ref="B103:B104"/>
    <mergeCell ref="B105:B106"/>
    <mergeCell ref="B107:B108"/>
    <mergeCell ref="B85:B86"/>
    <mergeCell ref="B87:B88"/>
    <mergeCell ref="B89:B90"/>
    <mergeCell ref="B91:B92"/>
    <mergeCell ref="B93:B94"/>
    <mergeCell ref="B95:B96"/>
    <mergeCell ref="B73:B74"/>
    <mergeCell ref="B75:B76"/>
    <mergeCell ref="B77:B78"/>
    <mergeCell ref="B79:B80"/>
    <mergeCell ref="B81:B82"/>
    <mergeCell ref="B83:B84"/>
    <mergeCell ref="B61:B62"/>
    <mergeCell ref="B63:B64"/>
    <mergeCell ref="B65:B66"/>
    <mergeCell ref="B67:B68"/>
    <mergeCell ref="B69:B70"/>
    <mergeCell ref="B71:B72"/>
    <mergeCell ref="B49:B50"/>
    <mergeCell ref="B51:B52"/>
    <mergeCell ref="B53:B54"/>
    <mergeCell ref="B55:B56"/>
    <mergeCell ref="B57:B58"/>
    <mergeCell ref="B59:B60"/>
    <mergeCell ref="B37:B38"/>
    <mergeCell ref="B39:B40"/>
    <mergeCell ref="B41:B42"/>
    <mergeCell ref="B43:B44"/>
    <mergeCell ref="B45:B46"/>
    <mergeCell ref="B47:B48"/>
    <mergeCell ref="B25:B26"/>
    <mergeCell ref="B27:B28"/>
    <mergeCell ref="B29:B30"/>
    <mergeCell ref="B31:B32"/>
    <mergeCell ref="B33:B34"/>
    <mergeCell ref="B35:B36"/>
    <mergeCell ref="A997:A998"/>
    <mergeCell ref="A999:A1000"/>
    <mergeCell ref="A1001:A1002"/>
    <mergeCell ref="B11:B12"/>
    <mergeCell ref="B13:B14"/>
    <mergeCell ref="B15:B16"/>
    <mergeCell ref="B17:B18"/>
    <mergeCell ref="B19:B20"/>
    <mergeCell ref="B21:B22"/>
    <mergeCell ref="B23:B24"/>
    <mergeCell ref="A985:A986"/>
    <mergeCell ref="A987:A988"/>
    <mergeCell ref="A989:A990"/>
    <mergeCell ref="A991:A992"/>
    <mergeCell ref="A993:A994"/>
    <mergeCell ref="A995:A996"/>
    <mergeCell ref="A973:A974"/>
    <mergeCell ref="A975:A976"/>
    <mergeCell ref="A977:A978"/>
    <mergeCell ref="A979:A980"/>
    <mergeCell ref="A981:A982"/>
    <mergeCell ref="A983:A984"/>
    <mergeCell ref="A961:A962"/>
    <mergeCell ref="A963:A964"/>
    <mergeCell ref="A965:A966"/>
    <mergeCell ref="A967:A968"/>
    <mergeCell ref="A969:A970"/>
    <mergeCell ref="A971:A972"/>
    <mergeCell ref="A949:A950"/>
    <mergeCell ref="A951:A952"/>
    <mergeCell ref="A953:A954"/>
    <mergeCell ref="A955:A956"/>
    <mergeCell ref="A957:A958"/>
    <mergeCell ref="A959:A960"/>
    <mergeCell ref="A937:A938"/>
    <mergeCell ref="A939:A940"/>
    <mergeCell ref="A941:A942"/>
    <mergeCell ref="A943:A944"/>
    <mergeCell ref="A945:A946"/>
    <mergeCell ref="A947:A948"/>
    <mergeCell ref="A925:A926"/>
    <mergeCell ref="A927:A928"/>
    <mergeCell ref="A929:A930"/>
    <mergeCell ref="A931:A932"/>
    <mergeCell ref="A933:A934"/>
    <mergeCell ref="A935:A936"/>
    <mergeCell ref="A913:A914"/>
    <mergeCell ref="A915:A916"/>
    <mergeCell ref="A917:A918"/>
    <mergeCell ref="A919:A920"/>
    <mergeCell ref="A921:A922"/>
    <mergeCell ref="A923:A924"/>
    <mergeCell ref="A901:A902"/>
    <mergeCell ref="A903:A904"/>
    <mergeCell ref="A905:A906"/>
    <mergeCell ref="A907:A908"/>
    <mergeCell ref="A909:A910"/>
    <mergeCell ref="A911:A912"/>
    <mergeCell ref="A889:A890"/>
    <mergeCell ref="A891:A892"/>
    <mergeCell ref="A893:A894"/>
    <mergeCell ref="A895:A896"/>
    <mergeCell ref="A897:A898"/>
    <mergeCell ref="A899:A900"/>
    <mergeCell ref="A877:A878"/>
    <mergeCell ref="A879:A880"/>
    <mergeCell ref="A881:A882"/>
    <mergeCell ref="A883:A884"/>
    <mergeCell ref="A885:A886"/>
    <mergeCell ref="A887:A888"/>
    <mergeCell ref="A865:A866"/>
    <mergeCell ref="A867:A868"/>
    <mergeCell ref="A869:A870"/>
    <mergeCell ref="A871:A872"/>
    <mergeCell ref="A873:A874"/>
    <mergeCell ref="A875:A876"/>
    <mergeCell ref="A853:A854"/>
    <mergeCell ref="A855:A856"/>
    <mergeCell ref="A857:A858"/>
    <mergeCell ref="A859:A860"/>
    <mergeCell ref="A861:A862"/>
    <mergeCell ref="A863:A864"/>
    <mergeCell ref="A841:A842"/>
    <mergeCell ref="A843:A844"/>
    <mergeCell ref="A845:A846"/>
    <mergeCell ref="A847:A848"/>
    <mergeCell ref="A849:A850"/>
    <mergeCell ref="A851:A852"/>
    <mergeCell ref="A829:A830"/>
    <mergeCell ref="A831:A832"/>
    <mergeCell ref="A833:A834"/>
    <mergeCell ref="A835:A836"/>
    <mergeCell ref="A837:A838"/>
    <mergeCell ref="A839:A840"/>
    <mergeCell ref="A817:A818"/>
    <mergeCell ref="A819:A820"/>
    <mergeCell ref="A821:A822"/>
    <mergeCell ref="A823:A824"/>
    <mergeCell ref="A825:A826"/>
    <mergeCell ref="A827:A828"/>
    <mergeCell ref="A805:A806"/>
    <mergeCell ref="A807:A808"/>
    <mergeCell ref="A809:A810"/>
    <mergeCell ref="A811:A812"/>
    <mergeCell ref="A813:A814"/>
    <mergeCell ref="A815:A816"/>
    <mergeCell ref="A793:A794"/>
    <mergeCell ref="A795:A796"/>
    <mergeCell ref="A797:A798"/>
    <mergeCell ref="A799:A800"/>
    <mergeCell ref="A801:A802"/>
    <mergeCell ref="A803:A804"/>
    <mergeCell ref="A781:A782"/>
    <mergeCell ref="A783:A784"/>
    <mergeCell ref="A785:A786"/>
    <mergeCell ref="A787:A788"/>
    <mergeCell ref="A789:A790"/>
    <mergeCell ref="A791:A792"/>
    <mergeCell ref="A769:A770"/>
    <mergeCell ref="A771:A772"/>
    <mergeCell ref="A773:A774"/>
    <mergeCell ref="A775:A776"/>
    <mergeCell ref="A777:A778"/>
    <mergeCell ref="A779:A780"/>
    <mergeCell ref="A757:A758"/>
    <mergeCell ref="A759:A760"/>
    <mergeCell ref="A761:A762"/>
    <mergeCell ref="A763:A764"/>
    <mergeCell ref="A765:A766"/>
    <mergeCell ref="A767:A768"/>
    <mergeCell ref="A745:A746"/>
    <mergeCell ref="A747:A748"/>
    <mergeCell ref="A749:A750"/>
    <mergeCell ref="A751:A752"/>
    <mergeCell ref="A753:A754"/>
    <mergeCell ref="A755:A756"/>
    <mergeCell ref="A733:A734"/>
    <mergeCell ref="A735:A736"/>
    <mergeCell ref="A737:A738"/>
    <mergeCell ref="A739:A740"/>
    <mergeCell ref="A741:A742"/>
    <mergeCell ref="A743:A744"/>
    <mergeCell ref="A721:A722"/>
    <mergeCell ref="A723:A724"/>
    <mergeCell ref="A725:A726"/>
    <mergeCell ref="A727:A728"/>
    <mergeCell ref="A729:A730"/>
    <mergeCell ref="A731:A732"/>
    <mergeCell ref="A709:A710"/>
    <mergeCell ref="A711:A712"/>
    <mergeCell ref="A713:A714"/>
    <mergeCell ref="A715:A716"/>
    <mergeCell ref="A717:A718"/>
    <mergeCell ref="A719:A720"/>
    <mergeCell ref="A697:A698"/>
    <mergeCell ref="A699:A700"/>
    <mergeCell ref="A701:A702"/>
    <mergeCell ref="A703:A704"/>
    <mergeCell ref="A705:A706"/>
    <mergeCell ref="A707:A708"/>
    <mergeCell ref="A685:A686"/>
    <mergeCell ref="A687:A688"/>
    <mergeCell ref="A689:A690"/>
    <mergeCell ref="A691:A692"/>
    <mergeCell ref="A693:A694"/>
    <mergeCell ref="A695:A696"/>
    <mergeCell ref="A673:A674"/>
    <mergeCell ref="A675:A676"/>
    <mergeCell ref="A677:A678"/>
    <mergeCell ref="A679:A680"/>
    <mergeCell ref="A681:A682"/>
    <mergeCell ref="A683:A684"/>
    <mergeCell ref="A661:A662"/>
    <mergeCell ref="A663:A664"/>
    <mergeCell ref="A665:A666"/>
    <mergeCell ref="A667:A668"/>
    <mergeCell ref="A669:A670"/>
    <mergeCell ref="A671:A672"/>
    <mergeCell ref="A649:A650"/>
    <mergeCell ref="A651:A652"/>
    <mergeCell ref="A653:A654"/>
    <mergeCell ref="A655:A656"/>
    <mergeCell ref="A657:A658"/>
    <mergeCell ref="A659:A660"/>
    <mergeCell ref="A637:A638"/>
    <mergeCell ref="A639:A640"/>
    <mergeCell ref="A641:A642"/>
    <mergeCell ref="A643:A644"/>
    <mergeCell ref="A645:A646"/>
    <mergeCell ref="A647:A648"/>
    <mergeCell ref="A625:A626"/>
    <mergeCell ref="A627:A628"/>
    <mergeCell ref="A629:A630"/>
    <mergeCell ref="A631:A632"/>
    <mergeCell ref="A633:A634"/>
    <mergeCell ref="A635:A636"/>
    <mergeCell ref="A613:A614"/>
    <mergeCell ref="A615:A616"/>
    <mergeCell ref="A617:A618"/>
    <mergeCell ref="A619:A620"/>
    <mergeCell ref="A621:A622"/>
    <mergeCell ref="A623:A624"/>
    <mergeCell ref="A601:A602"/>
    <mergeCell ref="A603:A604"/>
    <mergeCell ref="A605:A606"/>
    <mergeCell ref="A607:A608"/>
    <mergeCell ref="A609:A610"/>
    <mergeCell ref="A611:A612"/>
    <mergeCell ref="A589:A590"/>
    <mergeCell ref="A591:A592"/>
    <mergeCell ref="A593:A594"/>
    <mergeCell ref="A595:A596"/>
    <mergeCell ref="A597:A598"/>
    <mergeCell ref="A599:A600"/>
    <mergeCell ref="A577:A578"/>
    <mergeCell ref="A579:A580"/>
    <mergeCell ref="A581:A582"/>
    <mergeCell ref="A583:A584"/>
    <mergeCell ref="A585:A586"/>
    <mergeCell ref="A587:A588"/>
    <mergeCell ref="A565:A566"/>
    <mergeCell ref="A567:A568"/>
    <mergeCell ref="A569:A570"/>
    <mergeCell ref="A571:A572"/>
    <mergeCell ref="A573:A574"/>
    <mergeCell ref="A575:A576"/>
    <mergeCell ref="A553:A554"/>
    <mergeCell ref="A555:A556"/>
    <mergeCell ref="A557:A558"/>
    <mergeCell ref="A559:A560"/>
    <mergeCell ref="A561:A562"/>
    <mergeCell ref="A563:A564"/>
    <mergeCell ref="A541:A542"/>
    <mergeCell ref="A543:A544"/>
    <mergeCell ref="A545:A546"/>
    <mergeCell ref="A547:A548"/>
    <mergeCell ref="A549:A550"/>
    <mergeCell ref="A551:A552"/>
    <mergeCell ref="A529:A530"/>
    <mergeCell ref="A531:A532"/>
    <mergeCell ref="A533:A534"/>
    <mergeCell ref="A535:A536"/>
    <mergeCell ref="A537:A538"/>
    <mergeCell ref="A539:A540"/>
    <mergeCell ref="A517:A518"/>
    <mergeCell ref="A519:A520"/>
    <mergeCell ref="A521:A522"/>
    <mergeCell ref="A523:A524"/>
    <mergeCell ref="A525:A526"/>
    <mergeCell ref="A527:A528"/>
    <mergeCell ref="A505:A506"/>
    <mergeCell ref="A507:A508"/>
    <mergeCell ref="A509:A510"/>
    <mergeCell ref="A511:A512"/>
    <mergeCell ref="A513:A514"/>
    <mergeCell ref="A515:A516"/>
    <mergeCell ref="A493:A494"/>
    <mergeCell ref="A495:A496"/>
    <mergeCell ref="A497:A498"/>
    <mergeCell ref="A499:A500"/>
    <mergeCell ref="A501:A502"/>
    <mergeCell ref="A503:A504"/>
    <mergeCell ref="A481:A482"/>
    <mergeCell ref="A483:A484"/>
    <mergeCell ref="A485:A486"/>
    <mergeCell ref="A487:A488"/>
    <mergeCell ref="A489:A490"/>
    <mergeCell ref="A491:A492"/>
    <mergeCell ref="A469:A470"/>
    <mergeCell ref="A471:A472"/>
    <mergeCell ref="A473:A474"/>
    <mergeCell ref="A475:A476"/>
    <mergeCell ref="A477:A478"/>
    <mergeCell ref="A479:A480"/>
    <mergeCell ref="A457:A458"/>
    <mergeCell ref="A459:A460"/>
    <mergeCell ref="A461:A462"/>
    <mergeCell ref="A463:A464"/>
    <mergeCell ref="A465:A466"/>
    <mergeCell ref="A467:A468"/>
    <mergeCell ref="A445:A446"/>
    <mergeCell ref="A447:A448"/>
    <mergeCell ref="A449:A450"/>
    <mergeCell ref="A451:A452"/>
    <mergeCell ref="A453:A454"/>
    <mergeCell ref="A455:A456"/>
    <mergeCell ref="A433:A434"/>
    <mergeCell ref="A435:A436"/>
    <mergeCell ref="A437:A438"/>
    <mergeCell ref="A439:A440"/>
    <mergeCell ref="A441:A442"/>
    <mergeCell ref="A443:A444"/>
    <mergeCell ref="A421:A422"/>
    <mergeCell ref="A423:A424"/>
    <mergeCell ref="A425:A426"/>
    <mergeCell ref="A427:A428"/>
    <mergeCell ref="A429:A430"/>
    <mergeCell ref="A431:A432"/>
    <mergeCell ref="A409:A410"/>
    <mergeCell ref="A411:A412"/>
    <mergeCell ref="A413:A414"/>
    <mergeCell ref="A415:A416"/>
    <mergeCell ref="A417:A418"/>
    <mergeCell ref="A419:A420"/>
    <mergeCell ref="A397:A398"/>
    <mergeCell ref="A399:A400"/>
    <mergeCell ref="A401:A402"/>
    <mergeCell ref="A403:A404"/>
    <mergeCell ref="A405:A406"/>
    <mergeCell ref="A407:A408"/>
    <mergeCell ref="A385:A386"/>
    <mergeCell ref="A387:A388"/>
    <mergeCell ref="A389:A390"/>
    <mergeCell ref="A391:A392"/>
    <mergeCell ref="A393:A394"/>
    <mergeCell ref="A395:A396"/>
    <mergeCell ref="A373:A374"/>
    <mergeCell ref="A375:A376"/>
    <mergeCell ref="A377:A378"/>
    <mergeCell ref="A379:A380"/>
    <mergeCell ref="A381:A382"/>
    <mergeCell ref="A383:A384"/>
    <mergeCell ref="A361:A362"/>
    <mergeCell ref="A363:A364"/>
    <mergeCell ref="A365:A366"/>
    <mergeCell ref="A367:A368"/>
    <mergeCell ref="A369:A370"/>
    <mergeCell ref="A371:A372"/>
    <mergeCell ref="A349:A350"/>
    <mergeCell ref="A351:A352"/>
    <mergeCell ref="A353:A354"/>
    <mergeCell ref="A355:A356"/>
    <mergeCell ref="A357:A358"/>
    <mergeCell ref="A359:A360"/>
    <mergeCell ref="A337:A338"/>
    <mergeCell ref="A339:A340"/>
    <mergeCell ref="A341:A342"/>
    <mergeCell ref="A343:A344"/>
    <mergeCell ref="A345:A346"/>
    <mergeCell ref="A347:A348"/>
    <mergeCell ref="A325:A326"/>
    <mergeCell ref="A327:A328"/>
    <mergeCell ref="A329:A330"/>
    <mergeCell ref="A331:A332"/>
    <mergeCell ref="A333:A334"/>
    <mergeCell ref="A335:A336"/>
    <mergeCell ref="A313:A314"/>
    <mergeCell ref="A315:A316"/>
    <mergeCell ref="A317:A318"/>
    <mergeCell ref="A319:A320"/>
    <mergeCell ref="A321:A322"/>
    <mergeCell ref="A323:A324"/>
    <mergeCell ref="A301:A302"/>
    <mergeCell ref="A303:A304"/>
    <mergeCell ref="A305:A306"/>
    <mergeCell ref="A307:A308"/>
    <mergeCell ref="A309:A310"/>
    <mergeCell ref="A311:A312"/>
    <mergeCell ref="A289:A290"/>
    <mergeCell ref="A291:A292"/>
    <mergeCell ref="A293:A294"/>
    <mergeCell ref="A295:A296"/>
    <mergeCell ref="A297:A298"/>
    <mergeCell ref="A299:A300"/>
    <mergeCell ref="A277:A278"/>
    <mergeCell ref="A279:A280"/>
    <mergeCell ref="A281:A282"/>
    <mergeCell ref="A283:A284"/>
    <mergeCell ref="A285:A286"/>
    <mergeCell ref="A287:A288"/>
    <mergeCell ref="A265:A266"/>
    <mergeCell ref="A267:A268"/>
    <mergeCell ref="A269:A270"/>
    <mergeCell ref="A271:A272"/>
    <mergeCell ref="A273:A274"/>
    <mergeCell ref="A275:A276"/>
    <mergeCell ref="A253:A254"/>
    <mergeCell ref="A255:A256"/>
    <mergeCell ref="A257:A258"/>
    <mergeCell ref="A259:A260"/>
    <mergeCell ref="A261:A262"/>
    <mergeCell ref="A263:A264"/>
    <mergeCell ref="A241:A242"/>
    <mergeCell ref="A243:A244"/>
    <mergeCell ref="A245:A246"/>
    <mergeCell ref="A247:A248"/>
    <mergeCell ref="A249:A250"/>
    <mergeCell ref="A251:A252"/>
    <mergeCell ref="A229:A230"/>
    <mergeCell ref="A231:A232"/>
    <mergeCell ref="A233:A234"/>
    <mergeCell ref="A235:A236"/>
    <mergeCell ref="A237:A238"/>
    <mergeCell ref="A239:A240"/>
    <mergeCell ref="A217:A218"/>
    <mergeCell ref="A219:A220"/>
    <mergeCell ref="A221:A222"/>
    <mergeCell ref="A223:A224"/>
    <mergeCell ref="A225:A226"/>
    <mergeCell ref="A227:A228"/>
    <mergeCell ref="A205:A206"/>
    <mergeCell ref="A207:A208"/>
    <mergeCell ref="A209:A210"/>
    <mergeCell ref="A211:A212"/>
    <mergeCell ref="A213:A214"/>
    <mergeCell ref="A215:A216"/>
    <mergeCell ref="A193:A194"/>
    <mergeCell ref="A195:A196"/>
    <mergeCell ref="A197:A198"/>
    <mergeCell ref="A199:A200"/>
    <mergeCell ref="A201:A202"/>
    <mergeCell ref="A203:A204"/>
    <mergeCell ref="A181:A182"/>
    <mergeCell ref="A183:A184"/>
    <mergeCell ref="A185:A186"/>
    <mergeCell ref="A187:A188"/>
    <mergeCell ref="A189:A190"/>
    <mergeCell ref="A191:A192"/>
    <mergeCell ref="A169:A170"/>
    <mergeCell ref="A171:A172"/>
    <mergeCell ref="A173:A174"/>
    <mergeCell ref="A175:A176"/>
    <mergeCell ref="A177:A178"/>
    <mergeCell ref="A179:A180"/>
    <mergeCell ref="A157:A158"/>
    <mergeCell ref="A159:A160"/>
    <mergeCell ref="A161:A162"/>
    <mergeCell ref="A163:A164"/>
    <mergeCell ref="A165:A166"/>
    <mergeCell ref="A167:A168"/>
    <mergeCell ref="A145:A146"/>
    <mergeCell ref="A147:A148"/>
    <mergeCell ref="A149:A150"/>
    <mergeCell ref="A151:A152"/>
    <mergeCell ref="A153:A154"/>
    <mergeCell ref="A155:A156"/>
    <mergeCell ref="A133:A134"/>
    <mergeCell ref="A135:A136"/>
    <mergeCell ref="A137:A138"/>
    <mergeCell ref="A139:A140"/>
    <mergeCell ref="A141:A142"/>
    <mergeCell ref="A143:A144"/>
    <mergeCell ref="A121:A122"/>
    <mergeCell ref="A123:A124"/>
    <mergeCell ref="A125:A126"/>
    <mergeCell ref="A127:A128"/>
    <mergeCell ref="A129:A130"/>
    <mergeCell ref="A131:A132"/>
    <mergeCell ref="A109:A110"/>
    <mergeCell ref="A111:A112"/>
    <mergeCell ref="A113:A114"/>
    <mergeCell ref="A115:A116"/>
    <mergeCell ref="A117:A118"/>
    <mergeCell ref="A119:A120"/>
    <mergeCell ref="A97:A98"/>
    <mergeCell ref="A99:A100"/>
    <mergeCell ref="A101:A102"/>
    <mergeCell ref="A103:A104"/>
    <mergeCell ref="A105:A106"/>
    <mergeCell ref="A107:A108"/>
    <mergeCell ref="A85:A86"/>
    <mergeCell ref="A87:A88"/>
    <mergeCell ref="A89:A90"/>
    <mergeCell ref="A91:A92"/>
    <mergeCell ref="A93:A94"/>
    <mergeCell ref="A95:A96"/>
    <mergeCell ref="A73:A74"/>
    <mergeCell ref="A75:A76"/>
    <mergeCell ref="A77:A78"/>
    <mergeCell ref="A79:A80"/>
    <mergeCell ref="A81:A82"/>
    <mergeCell ref="A83:A84"/>
    <mergeCell ref="A61:A62"/>
    <mergeCell ref="A63:A64"/>
    <mergeCell ref="A65:A66"/>
    <mergeCell ref="A67:A68"/>
    <mergeCell ref="A69:A70"/>
    <mergeCell ref="A71:A72"/>
    <mergeCell ref="A49:A50"/>
    <mergeCell ref="A51:A52"/>
    <mergeCell ref="A53:A54"/>
    <mergeCell ref="A55:A56"/>
    <mergeCell ref="A57:A58"/>
    <mergeCell ref="A59:A60"/>
    <mergeCell ref="A37:A38"/>
    <mergeCell ref="A39:A40"/>
    <mergeCell ref="A41:A42"/>
    <mergeCell ref="A43:A44"/>
    <mergeCell ref="A45:A46"/>
    <mergeCell ref="A47:A48"/>
    <mergeCell ref="A25:A26"/>
    <mergeCell ref="A27:A28"/>
    <mergeCell ref="A29:A30"/>
    <mergeCell ref="A31:A32"/>
    <mergeCell ref="A33:A34"/>
    <mergeCell ref="A35:A36"/>
    <mergeCell ref="A13:A14"/>
    <mergeCell ref="A15:A16"/>
    <mergeCell ref="A17:A18"/>
    <mergeCell ref="A19:A20"/>
    <mergeCell ref="A21:A22"/>
    <mergeCell ref="A23:A24"/>
    <mergeCell ref="D3:D4"/>
    <mergeCell ref="D5:D6"/>
    <mergeCell ref="D7:D8"/>
    <mergeCell ref="D9:D10"/>
    <mergeCell ref="N1:N2"/>
    <mergeCell ref="A11:A12"/>
    <mergeCell ref="J3:J4"/>
    <mergeCell ref="K3:K4"/>
    <mergeCell ref="L3:L4"/>
    <mergeCell ref="M3:M4"/>
    <mergeCell ref="A3:A4"/>
    <mergeCell ref="B3:B4"/>
    <mergeCell ref="A5:A6"/>
    <mergeCell ref="A7:A8"/>
    <mergeCell ref="A9:A10"/>
    <mergeCell ref="B5:B6"/>
    <mergeCell ref="B7:B8"/>
    <mergeCell ref="B9:B10"/>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89:C90"/>
    <mergeCell ref="C91:C92"/>
    <mergeCell ref="C93:C94"/>
    <mergeCell ref="C95:C96"/>
    <mergeCell ref="C97:C98"/>
    <mergeCell ref="C99:C100"/>
    <mergeCell ref="C101:C102"/>
    <mergeCell ref="C103:C104"/>
    <mergeCell ref="C105:C106"/>
    <mergeCell ref="C107:C108"/>
    <mergeCell ref="C109:C110"/>
    <mergeCell ref="C111:C112"/>
    <mergeCell ref="C113:C114"/>
    <mergeCell ref="C115:C116"/>
    <mergeCell ref="C117:C118"/>
    <mergeCell ref="C119:C120"/>
    <mergeCell ref="C121:C122"/>
    <mergeCell ref="C123:C124"/>
    <mergeCell ref="C125:C126"/>
    <mergeCell ref="C127:C128"/>
    <mergeCell ref="C129:C130"/>
    <mergeCell ref="C131:C132"/>
    <mergeCell ref="C133:C134"/>
    <mergeCell ref="C135:C136"/>
    <mergeCell ref="C137:C138"/>
    <mergeCell ref="C139:C140"/>
    <mergeCell ref="C141:C142"/>
    <mergeCell ref="C143:C144"/>
    <mergeCell ref="C145:C146"/>
    <mergeCell ref="C147:C148"/>
    <mergeCell ref="C149:C150"/>
    <mergeCell ref="C151:C152"/>
    <mergeCell ref="C153:C154"/>
    <mergeCell ref="C155:C156"/>
    <mergeCell ref="C157:C158"/>
    <mergeCell ref="C159:C160"/>
    <mergeCell ref="C161:C162"/>
    <mergeCell ref="C163:C164"/>
    <mergeCell ref="C165:C166"/>
    <mergeCell ref="C167:C168"/>
    <mergeCell ref="C169:C170"/>
    <mergeCell ref="C171:C172"/>
    <mergeCell ref="C173:C174"/>
    <mergeCell ref="C175:C176"/>
    <mergeCell ref="C177:C178"/>
    <mergeCell ref="C179:C180"/>
    <mergeCell ref="C181:C182"/>
    <mergeCell ref="C183:C184"/>
    <mergeCell ref="C185:C186"/>
    <mergeCell ref="C187:C188"/>
    <mergeCell ref="C189:C190"/>
    <mergeCell ref="C191:C192"/>
    <mergeCell ref="C193:C194"/>
    <mergeCell ref="C195:C196"/>
    <mergeCell ref="C197:C198"/>
    <mergeCell ref="C199:C200"/>
    <mergeCell ref="C201:C202"/>
    <mergeCell ref="C203:C204"/>
    <mergeCell ref="C205:C206"/>
    <mergeCell ref="C207:C208"/>
    <mergeCell ref="C209:C210"/>
    <mergeCell ref="C211:C212"/>
    <mergeCell ref="C213:C214"/>
    <mergeCell ref="C215:C216"/>
    <mergeCell ref="C217:C218"/>
    <mergeCell ref="C219:C220"/>
    <mergeCell ref="C221:C222"/>
    <mergeCell ref="C223:C224"/>
    <mergeCell ref="C225:C226"/>
    <mergeCell ref="C227:C228"/>
    <mergeCell ref="C229:C230"/>
    <mergeCell ref="C231:C232"/>
    <mergeCell ref="C233:C234"/>
    <mergeCell ref="C235:C236"/>
    <mergeCell ref="C237:C238"/>
    <mergeCell ref="C239:C240"/>
    <mergeCell ref="C241:C242"/>
    <mergeCell ref="C243:C244"/>
    <mergeCell ref="C245:C246"/>
    <mergeCell ref="C247:C248"/>
    <mergeCell ref="C249:C250"/>
    <mergeCell ref="C251:C252"/>
    <mergeCell ref="C253:C254"/>
    <mergeCell ref="C255:C256"/>
    <mergeCell ref="C257:C258"/>
    <mergeCell ref="C259:C260"/>
    <mergeCell ref="C261:C262"/>
    <mergeCell ref="C263:C264"/>
    <mergeCell ref="C265:C266"/>
    <mergeCell ref="C267:C268"/>
    <mergeCell ref="C269:C270"/>
    <mergeCell ref="C271:C272"/>
    <mergeCell ref="C273:C274"/>
    <mergeCell ref="C275:C276"/>
    <mergeCell ref="C277:C278"/>
    <mergeCell ref="C279:C280"/>
    <mergeCell ref="C281:C282"/>
    <mergeCell ref="C283:C284"/>
    <mergeCell ref="C285:C286"/>
    <mergeCell ref="C287:C288"/>
    <mergeCell ref="C289:C290"/>
    <mergeCell ref="C291:C292"/>
    <mergeCell ref="C293:C294"/>
    <mergeCell ref="C295:C296"/>
    <mergeCell ref="C297:C298"/>
    <mergeCell ref="C299:C300"/>
    <mergeCell ref="C301:C302"/>
    <mergeCell ref="C303:C304"/>
    <mergeCell ref="C305:C306"/>
    <mergeCell ref="C307:C308"/>
    <mergeCell ref="C309:C310"/>
    <mergeCell ref="C311:C312"/>
    <mergeCell ref="C313:C314"/>
    <mergeCell ref="C315:C316"/>
    <mergeCell ref="C317:C318"/>
    <mergeCell ref="C319:C320"/>
    <mergeCell ref="C321:C322"/>
    <mergeCell ref="C323:C324"/>
    <mergeCell ref="C325:C326"/>
    <mergeCell ref="C327:C328"/>
    <mergeCell ref="C329:C330"/>
    <mergeCell ref="C331:C332"/>
    <mergeCell ref="C333:C334"/>
    <mergeCell ref="C335:C336"/>
    <mergeCell ref="C337:C338"/>
    <mergeCell ref="C339:C340"/>
    <mergeCell ref="C341:C342"/>
    <mergeCell ref="C343:C344"/>
    <mergeCell ref="C345:C346"/>
    <mergeCell ref="C347:C348"/>
    <mergeCell ref="C349:C350"/>
    <mergeCell ref="C351:C352"/>
    <mergeCell ref="C353:C354"/>
    <mergeCell ref="C355:C356"/>
    <mergeCell ref="C357:C358"/>
    <mergeCell ref="C359:C360"/>
    <mergeCell ref="C361:C362"/>
    <mergeCell ref="C363:C364"/>
    <mergeCell ref="C365:C366"/>
    <mergeCell ref="C367:C368"/>
    <mergeCell ref="C369:C370"/>
    <mergeCell ref="C371:C372"/>
    <mergeCell ref="C373:C374"/>
    <mergeCell ref="C375:C376"/>
    <mergeCell ref="C377:C378"/>
    <mergeCell ref="C379:C380"/>
    <mergeCell ref="C381:C382"/>
    <mergeCell ref="C383:C384"/>
    <mergeCell ref="C385:C386"/>
    <mergeCell ref="C387:C388"/>
    <mergeCell ref="C389:C390"/>
    <mergeCell ref="C391:C392"/>
    <mergeCell ref="C393:C394"/>
    <mergeCell ref="C395:C396"/>
    <mergeCell ref="C397:C398"/>
    <mergeCell ref="C399:C400"/>
    <mergeCell ref="C401:C402"/>
    <mergeCell ref="C403:C404"/>
    <mergeCell ref="C405:C406"/>
    <mergeCell ref="C407:C408"/>
    <mergeCell ref="C409:C410"/>
    <mergeCell ref="C411:C412"/>
    <mergeCell ref="C413:C414"/>
    <mergeCell ref="C415:C416"/>
    <mergeCell ref="C417:C418"/>
    <mergeCell ref="C419:C420"/>
    <mergeCell ref="C421:C422"/>
    <mergeCell ref="C423:C424"/>
    <mergeCell ref="C425:C426"/>
    <mergeCell ref="C427:C428"/>
    <mergeCell ref="C429:C430"/>
    <mergeCell ref="C431:C432"/>
    <mergeCell ref="C433:C434"/>
    <mergeCell ref="C435:C436"/>
    <mergeCell ref="C437:C438"/>
    <mergeCell ref="C439:C440"/>
    <mergeCell ref="C441:C442"/>
    <mergeCell ref="C443:C444"/>
    <mergeCell ref="C445:C446"/>
    <mergeCell ref="C447:C448"/>
    <mergeCell ref="C449:C450"/>
    <mergeCell ref="C451:C452"/>
    <mergeCell ref="C453:C454"/>
    <mergeCell ref="C455:C456"/>
    <mergeCell ref="C457:C458"/>
    <mergeCell ref="C459:C460"/>
    <mergeCell ref="C461:C462"/>
    <mergeCell ref="C463:C464"/>
    <mergeCell ref="C465:C466"/>
    <mergeCell ref="C467:C468"/>
    <mergeCell ref="C469:C470"/>
    <mergeCell ref="C471:C472"/>
    <mergeCell ref="C473:C474"/>
    <mergeCell ref="C475:C476"/>
    <mergeCell ref="C477:C478"/>
    <mergeCell ref="C479:C480"/>
    <mergeCell ref="C481:C482"/>
    <mergeCell ref="C483:C484"/>
    <mergeCell ref="C485:C486"/>
    <mergeCell ref="C487:C488"/>
    <mergeCell ref="C489:C490"/>
    <mergeCell ref="C491:C492"/>
    <mergeCell ref="C493:C494"/>
    <mergeCell ref="C495:C496"/>
    <mergeCell ref="C497:C498"/>
    <mergeCell ref="C499:C500"/>
    <mergeCell ref="C501:C502"/>
    <mergeCell ref="C503:C504"/>
    <mergeCell ref="C505:C506"/>
    <mergeCell ref="C507:C508"/>
    <mergeCell ref="C509:C510"/>
    <mergeCell ref="C511:C512"/>
    <mergeCell ref="C513:C514"/>
    <mergeCell ref="C515:C516"/>
    <mergeCell ref="C517:C518"/>
    <mergeCell ref="C519:C520"/>
    <mergeCell ref="C521:C522"/>
    <mergeCell ref="C523:C524"/>
    <mergeCell ref="C525:C526"/>
    <mergeCell ref="C527:C528"/>
    <mergeCell ref="C529:C530"/>
    <mergeCell ref="C531:C532"/>
    <mergeCell ref="C533:C534"/>
    <mergeCell ref="C535:C536"/>
    <mergeCell ref="C537:C538"/>
    <mergeCell ref="C539:C540"/>
    <mergeCell ref="C541:C542"/>
    <mergeCell ref="C543:C544"/>
    <mergeCell ref="C545:C546"/>
    <mergeCell ref="C547:C548"/>
    <mergeCell ref="C549:C550"/>
    <mergeCell ref="C551:C552"/>
    <mergeCell ref="C553:C554"/>
    <mergeCell ref="C555:C556"/>
    <mergeCell ref="C557:C558"/>
    <mergeCell ref="C559:C560"/>
    <mergeCell ref="C561:C562"/>
    <mergeCell ref="C563:C564"/>
    <mergeCell ref="C565:C566"/>
    <mergeCell ref="C567:C568"/>
    <mergeCell ref="C569:C570"/>
    <mergeCell ref="C571:C572"/>
    <mergeCell ref="C573:C574"/>
    <mergeCell ref="C575:C576"/>
    <mergeCell ref="C577:C578"/>
    <mergeCell ref="C579:C580"/>
    <mergeCell ref="C581:C582"/>
    <mergeCell ref="C583:C584"/>
    <mergeCell ref="C585:C586"/>
    <mergeCell ref="C587:C588"/>
    <mergeCell ref="C589:C590"/>
    <mergeCell ref="C591:C592"/>
    <mergeCell ref="C593:C594"/>
    <mergeCell ref="C595:C596"/>
    <mergeCell ref="C597:C598"/>
    <mergeCell ref="C599:C600"/>
    <mergeCell ref="C601:C602"/>
    <mergeCell ref="C603:C604"/>
    <mergeCell ref="C605:C606"/>
    <mergeCell ref="C607:C608"/>
    <mergeCell ref="C609:C610"/>
    <mergeCell ref="C611:C612"/>
    <mergeCell ref="C613:C614"/>
    <mergeCell ref="C615:C616"/>
    <mergeCell ref="C617:C618"/>
    <mergeCell ref="C619:C620"/>
    <mergeCell ref="C621:C622"/>
    <mergeCell ref="C623:C624"/>
    <mergeCell ref="C625:C626"/>
    <mergeCell ref="C627:C628"/>
    <mergeCell ref="C629:C630"/>
    <mergeCell ref="C631:C632"/>
    <mergeCell ref="C633:C634"/>
    <mergeCell ref="C635:C636"/>
    <mergeCell ref="C637:C638"/>
    <mergeCell ref="C639:C640"/>
    <mergeCell ref="C641:C642"/>
    <mergeCell ref="C643:C644"/>
    <mergeCell ref="C645:C646"/>
    <mergeCell ref="C647:C648"/>
    <mergeCell ref="C649:C650"/>
    <mergeCell ref="C651:C652"/>
    <mergeCell ref="C653:C654"/>
    <mergeCell ref="C655:C656"/>
    <mergeCell ref="C657:C658"/>
    <mergeCell ref="C659:C660"/>
    <mergeCell ref="C661:C662"/>
    <mergeCell ref="C663:C664"/>
    <mergeCell ref="C665:C666"/>
    <mergeCell ref="C667:C668"/>
    <mergeCell ref="C669:C670"/>
    <mergeCell ref="C671:C672"/>
    <mergeCell ref="C673:C674"/>
    <mergeCell ref="C675:C676"/>
    <mergeCell ref="C677:C678"/>
    <mergeCell ref="C679:C680"/>
    <mergeCell ref="C681:C682"/>
    <mergeCell ref="C683:C684"/>
    <mergeCell ref="C685:C686"/>
    <mergeCell ref="C687:C688"/>
    <mergeCell ref="C689:C690"/>
    <mergeCell ref="C691:C692"/>
    <mergeCell ref="C693:C694"/>
    <mergeCell ref="C695:C696"/>
    <mergeCell ref="C697:C698"/>
    <mergeCell ref="C699:C700"/>
    <mergeCell ref="C701:C702"/>
    <mergeCell ref="C703:C704"/>
    <mergeCell ref="C705:C706"/>
    <mergeCell ref="C707:C708"/>
    <mergeCell ref="C709:C710"/>
    <mergeCell ref="C711:C712"/>
    <mergeCell ref="C713:C714"/>
    <mergeCell ref="C715:C716"/>
    <mergeCell ref="C717:C718"/>
    <mergeCell ref="C719:C720"/>
    <mergeCell ref="C721:C722"/>
    <mergeCell ref="C723:C724"/>
    <mergeCell ref="C725:C726"/>
    <mergeCell ref="C727:C728"/>
    <mergeCell ref="C729:C730"/>
    <mergeCell ref="C731:C732"/>
    <mergeCell ref="C733:C734"/>
    <mergeCell ref="C735:C736"/>
    <mergeCell ref="C737:C738"/>
    <mergeCell ref="C739:C740"/>
    <mergeCell ref="C741:C742"/>
    <mergeCell ref="C743:C744"/>
    <mergeCell ref="C745:C746"/>
    <mergeCell ref="C747:C748"/>
    <mergeCell ref="C749:C750"/>
    <mergeCell ref="C751:C752"/>
    <mergeCell ref="C753:C754"/>
    <mergeCell ref="C755:C756"/>
    <mergeCell ref="C757:C758"/>
    <mergeCell ref="C759:C760"/>
    <mergeCell ref="C761:C762"/>
    <mergeCell ref="C763:C764"/>
    <mergeCell ref="C765:C766"/>
    <mergeCell ref="C767:C768"/>
    <mergeCell ref="C769:C770"/>
    <mergeCell ref="C771:C772"/>
    <mergeCell ref="C773:C774"/>
    <mergeCell ref="C775:C776"/>
    <mergeCell ref="C777:C778"/>
    <mergeCell ref="C779:C780"/>
    <mergeCell ref="C781:C782"/>
    <mergeCell ref="C783:C784"/>
    <mergeCell ref="C785:C786"/>
    <mergeCell ref="C787:C788"/>
    <mergeCell ref="C789:C790"/>
    <mergeCell ref="C791:C792"/>
    <mergeCell ref="C793:C794"/>
    <mergeCell ref="C795:C796"/>
    <mergeCell ref="C797:C798"/>
    <mergeCell ref="C799:C800"/>
    <mergeCell ref="C801:C802"/>
    <mergeCell ref="C803:C804"/>
    <mergeCell ref="C805:C806"/>
    <mergeCell ref="C807:C808"/>
    <mergeCell ref="C809:C810"/>
    <mergeCell ref="C811:C812"/>
    <mergeCell ref="C813:C814"/>
    <mergeCell ref="C815:C816"/>
    <mergeCell ref="C817:C818"/>
    <mergeCell ref="C819:C820"/>
    <mergeCell ref="C821:C822"/>
    <mergeCell ref="C823:C824"/>
    <mergeCell ref="C825:C826"/>
    <mergeCell ref="C827:C828"/>
    <mergeCell ref="C829:C830"/>
    <mergeCell ref="C831:C832"/>
    <mergeCell ref="C833:C834"/>
    <mergeCell ref="C835:C836"/>
    <mergeCell ref="C837:C838"/>
    <mergeCell ref="C839:C840"/>
    <mergeCell ref="C841:C842"/>
    <mergeCell ref="C843:C844"/>
    <mergeCell ref="C845:C846"/>
    <mergeCell ref="C847:C848"/>
    <mergeCell ref="C849:C850"/>
    <mergeCell ref="C851:C852"/>
    <mergeCell ref="C853:C854"/>
    <mergeCell ref="C855:C856"/>
    <mergeCell ref="C857:C858"/>
    <mergeCell ref="C859:C860"/>
    <mergeCell ref="C861:C862"/>
    <mergeCell ref="C863:C864"/>
    <mergeCell ref="C865:C866"/>
    <mergeCell ref="C867:C868"/>
    <mergeCell ref="C869:C870"/>
    <mergeCell ref="C871:C872"/>
    <mergeCell ref="C873:C874"/>
    <mergeCell ref="C875:C876"/>
    <mergeCell ref="C877:C878"/>
    <mergeCell ref="C879:C880"/>
    <mergeCell ref="C881:C882"/>
    <mergeCell ref="C883:C884"/>
    <mergeCell ref="C885:C886"/>
    <mergeCell ref="C887:C888"/>
    <mergeCell ref="C889:C890"/>
    <mergeCell ref="C891:C892"/>
    <mergeCell ref="C893:C894"/>
    <mergeCell ref="C895:C896"/>
    <mergeCell ref="C897:C898"/>
    <mergeCell ref="C899:C900"/>
    <mergeCell ref="C901:C902"/>
    <mergeCell ref="C969:C970"/>
    <mergeCell ref="C903:C904"/>
    <mergeCell ref="C905:C906"/>
    <mergeCell ref="C907:C908"/>
    <mergeCell ref="C909:C910"/>
    <mergeCell ref="C911:C912"/>
    <mergeCell ref="C913:C914"/>
    <mergeCell ref="C915:C916"/>
    <mergeCell ref="C917:C918"/>
    <mergeCell ref="C919:C920"/>
    <mergeCell ref="C921:C922"/>
    <mergeCell ref="C923:C924"/>
    <mergeCell ref="C925:C926"/>
    <mergeCell ref="C927:C928"/>
    <mergeCell ref="C929:C930"/>
    <mergeCell ref="C931:C932"/>
    <mergeCell ref="C933:C934"/>
    <mergeCell ref="C935:C936"/>
    <mergeCell ref="C971:C972"/>
    <mergeCell ref="C973:C974"/>
    <mergeCell ref="C975:C976"/>
    <mergeCell ref="C977:C978"/>
    <mergeCell ref="C979:C980"/>
    <mergeCell ref="C981:C982"/>
    <mergeCell ref="C983:C984"/>
    <mergeCell ref="C985:C986"/>
    <mergeCell ref="C999:C1000"/>
    <mergeCell ref="C1001:C1002"/>
    <mergeCell ref="C987:C988"/>
    <mergeCell ref="C989:C990"/>
    <mergeCell ref="C991:C992"/>
    <mergeCell ref="C993:C994"/>
    <mergeCell ref="C995:C996"/>
    <mergeCell ref="C997:C998"/>
    <mergeCell ref="C937:C938"/>
    <mergeCell ref="C939:C940"/>
    <mergeCell ref="C941:C942"/>
    <mergeCell ref="C943:C944"/>
    <mergeCell ref="C945:C946"/>
    <mergeCell ref="C947:C948"/>
    <mergeCell ref="C949:C950"/>
    <mergeCell ref="C951:C952"/>
    <mergeCell ref="C953:C954"/>
    <mergeCell ref="C955:C956"/>
    <mergeCell ref="C957:C958"/>
    <mergeCell ref="C959:C960"/>
    <mergeCell ref="C961:C962"/>
    <mergeCell ref="C963:C964"/>
    <mergeCell ref="C965:C966"/>
    <mergeCell ref="C967:C968"/>
  </mergeCells>
  <phoneticPr fontId="4" type="noConversion"/>
  <conditionalFormatting sqref="A2">
    <cfRule type="expression" dxfId="4" priority="4" stopIfTrue="1">
      <formula>HOLDER = ""</formula>
    </cfRule>
  </conditionalFormatting>
  <conditionalFormatting sqref="C3:C1002">
    <cfRule type="expression" dxfId="3" priority="5" stopIfTrue="1">
      <formula>AND($A3&lt;&gt;"", C3="")</formula>
    </cfRule>
  </conditionalFormatting>
  <dataValidations count="12">
    <dataValidation type="list" showInputMessage="1" showErrorMessage="1" sqref="A3:A1002" xr:uid="{00000000-0002-0000-0200-000000000000}">
      <formula1>OFFSET(RefColumn,MATCH(HOLDER,LicenceeColumn,0)-1,0,COUNTIF(LicenceeColumn,HOLDER),1)</formula1>
    </dataValidation>
    <dataValidation type="whole" allowBlank="1" showInputMessage="1" showErrorMessage="1" errorTitle="Invalid Number" error="Number must be between 0-9999999" sqref="O990:T990 O992:T992 O986:T986 O1002:T1002 O994:T994 O996:T996 O998:T998 O1000:T1000 O988:T988 O4:T4 O6:T6 O8:T8 O10:T10 O12:T12 O14:T14 O16:T16 O18:T18 O20:T20 O22:T22 O24:T24 O26:T26 O28:T28 O30:T30 O32:T32 O34:T34 O36:T36 O38:T38 O40:T40 O42:T42 O44:T44 O46:T46 O48:T48 O50:T50 O52:T52 O54:T54 O56:T56 O58:T58 O60:T60 O62:T62 O64:T64 O66:T66 O68:T68 O70:T70 O72:T72 O74:T74 O76:T76 O78:T78 O80:T80 O82:T82 O84:T84 O86:T86 O88:T88 O90:T90 O92:T92 O94:T94 O96:T96 O98:T98 O100:T100 O102:T102 O104:T104 O106:T106 O108:T108 O110:T110 O112:T112 O114:T114 O116:T116 O118:T118 O120:T120 O122:T122 O124:T124 O126:T126 O128:T128 O130:T130 O132:T132 O134:T134 O136:T136 O138:T138 O140:T140 O142:T142 O144:T144 O146:T146 O148:T148 O150:T150 O152:T152 O154:T154 O156:T156 O158:T158 O160:T160 O162:T162 O164:T164 O166:T166 O168:T168 O170:T170 O172:T172 O174:T174 O176:T176 O178:T178 O180:T180 O182:T182 O184:T184 O186:T186 O188:T188 O190:T190 O192:T192 O194:T194 O196:T196 O198:T198 O200:T200 O202:T202 O204:T204 O206:T206 O208:T208 O210:T210 O212:T212 O214:T214 O216:T216 O218:T218 O220:T220 O222:T222 O224:T224 O226:T226 O228:T228 O230:T230 O232:T232 O234:T234 O236:T236 O238:T238 O240:T240 O242:T242 O244:T244 O246:T246 O248:T248 O250:T250 O252:T252 O254:T254 O256:T256 O258:T258 O260:T260 O262:T262 O264:T264 O266:T266 O268:T268 O270:T270 O272:T272 O274:T274 O276:T276 O278:T278 O280:T280 O282:T282 O284:T284 O286:T286 O288:T288 O290:T290 O292:T292 O294:T294 O296:T296 O298:T298 O300:T300 O302:T302 O304:T304 O306:T306 O308:T308 O310:T310 O312:T312 O314:T314 O316:T316 O318:T318 O320:T320 O322:T322 O324:T324 O326:T326 O328:T328 O330:T330 O332:T332 O334:T334 O336:T336 O338:T338 O340:T340 O342:T342 O344:T344 O346:T346 O348:T348 O350:T350 O352:T352 O354:T354 O356:T356 O358:T358 O360:T360 O362:T362 O364:T364 O366:T366 O368:T368 O370:T370 O372:T372 O374:T374 O376:T376 O378:T378 O380:T380 O382:T382 O384:T384 O386:T386 O388:T388 O390:T390 O392:T392 O394:T394 O396:T396 O398:T398 O400:T400 O402:T402 O404:T404 O406:T406 O408:T408 O410:T410 O412:T412 O414:T414 O416:T416 O418:T418 O420:T420 O422:T422 O424:T424 O426:T426 O428:T428 O430:T430 O432:T432 O434:T434 O436:T436 O438:T438 O440:T440 O442:T442 O444:T444 O446:T446 O448:T448 O450:T450 O452:T452 O454:T454 O456:T456 O458:T458 O460:T460 O462:T462 O464:T464 O466:T466 O468:T468 O470:T470 O472:T472 O474:T474 O476:T476 O478:T478 O480:T480 O482:T482 O484:T484 O486:T486 O488:T488 O490:T490 O492:T492 O494:T494 O496:T496 O498:T498 O500:T500 O502:T502 O504:T504 O506:T506 O508:T508 O510:T510 O512:T512 O514:T514 O516:T516 O518:T518 O520:T520 O522:T522 O524:T524 O526:T526 O528:T528 O530:T530 O532:T532 O534:T534 O536:T536 O538:T538 O540:T540 O542:T542 O544:T544 O546:T546 O548:T548 O550:T550 O552:T552 O554:T554 O556:T556 O558:T558 O560:T560 O562:T562 O564:T564 O566:T566 O568:T568 O570:T570 O572:T572 O574:T574 O576:T576 O578:T578 O580:T580 O582:T582 O584:T584 O586:T586 O588:T588 O590:T590 O592:T592 O594:T594 O596:T596 O598:T598 O600:T600 O602:T602 O604:T604 O606:T606 O608:T608 O610:T610 O612:T612 O614:T614 O616:T616 O618:T618 O620:T620 O622:T622 O624:T624 O626:T626 O628:T628 O630:T630 O632:T632 O634:T634 O636:T636 O638:T638 O640:T640 O642:T642 O644:T644 O646:T646 O648:T648 O650:T650 O652:T652 O654:T654 O656:T656 O658:T658 O660:T660 O662:T662 O664:T664 O666:T666 O668:T668 O670:T670 O672:T672 O674:T674 O676:T676 O678:T678 O680:T680 O682:T682 O684:T684 O686:T686 O688:T688 O690:T690 O692:T692 O694:T694 O696:T696 O698:T698 O700:T700 O702:T702 O704:T704 O706:T706 O708:T708 O710:T710 O712:T712 O714:T714 O716:T716 O718:T718 O720:T720 O722:T722 O724:T724 O726:T726 O728:T728 O730:T730 O732:T732 O734:T734 O736:T736 O738:T738 O740:T740 O742:T742 O744:T744 O746:T746 O748:T748 O750:T750 O752:T752 O754:T754 O756:T756 O758:T758 O760:T760 O762:T762 O764:T764 O766:T766 O768:T768 O770:T770 O772:T772 O774:T774 O776:T776 O778:T778 O780:T780 O782:T782 O784:T784 O786:T786 O788:T788 O790:T790 O792:T792 O794:T794 O796:T796 O798:T798 O800:T800 O802:T802 O804:T804 O806:T806 O808:T808 O810:T810 O812:T812 O814:T814 O816:T816 O818:T818 O820:T820 O822:T822 O824:T824 O826:T826 O828:T828 O830:T830 O832:T832 O834:T834 O836:T836 O838:T838 O840:T840 O842:T842 O844:T844 O846:T846 O848:T848 O850:T850 O852:T852 O854:T854 O856:T856 O858:T858 O860:T860 O862:T862 O864:T864 O866:T866 O868:T868 O870:T870 O872:T872 O874:T874 O876:T876 O878:T878 O880:T880 O882:T882 O884:T884 O886:T886 O888:T888 O890:T890 O892:T892 O894:T894 O896:T896 O898:T898 O900:T900 O902:T902 O904:T904 O906:T906 O908:T908 O910:T910 O912:T912 O914:T914 O916:T916 O918:T918 O920:T920 O922:T922 O924:T924 O926:T926 O928:T928 O930:T930 O932:T932 O934:T934 O936:T936 O938:T938 O940:T940 O942:T942 O944:T944 O946:T946 O948:T948 O950:T950 O952:T952 O954:T954 O956:T956 O958:T958 O960:T960 O962:T962 O964:T964 O966:T966 O968:T968 O970:T970 O972:T972 O974:T974 O976:T976 O978:T978 O980:T980 O982:T982 O984:T984 H3:I1002" xr:uid="{00000000-0002-0000-0200-000001000000}">
      <formula1>0</formula1>
      <formula2>9999999</formula2>
    </dataValidation>
    <dataValidation type="list" allowBlank="1" showInputMessage="1" showErrorMessage="1" sqref="D9 D5 D7 D1003:D65536 D11 D13 D15 D17 D19 D21 D23 D25 D27 D29 D31 D33 D35 D37 D39 D41 D43 D45 D47 D49 D51 D53 D55 D57 D59 D61 D63 D65 D67 D69 D71 D73 D75 D77 D79 D81 D83 D85 D87 D89 D91 D93 D95 D97 D99 D101 D103 D105 D107 D109 D111 D113 D115 D117 D119 D121 D123 D125 D127 D129 D131 D133 D135 D137 D139 D141 D143 D145 D147 D149 D151 D153 D155 D157 D159 D161 D163 D165 D167 D169 D171 D173 D175 D177 D179 D181 D183 D185 D187 D189 D191 D193 D195 D197 D199 D201 D203 D205 D207 D209 D211 D213 D215 D217 D219 D221 D223 D225 D227 D229 D231 D233 D235 D237 D239 D241 D243 D245 D247 D249 D251 D253 D255 D257 D259 D261 D263 D265 D267 D269 D271 D273 D275 D277 D279 D281 D283 D285 D287 D289 D291 D293 D295 D297 D299 D301 D303 D305 D307 D309 D311 D313 D315 D317 D319 D321 D323 D325 D327 D329 D331 D333 D335 D337 D339 D341 D343 D345 D347 D349 D351 D353 D355 D357 D359 D361 D363 D365 D367 D369 D371 D373 D375 D377 D379 D381 D383 D385 D387 D389 D391 D393 D395 D397 D399 D401 D403 D405 D407 D409 D411 D413 D415 D417 D419 D421 D423 D425 D427 D429 D431 D433 D435 D437 D439 D441 D443 D445 D447 D449 D451 D453 D455 D457 D459 D461 D463 D465 D467 D469 D471 D473 D475 D477 D479 D481 D483 D485 D487 D489 D491 D493 D495 D497 D499 D501 D503 D505 D507 D509 D511 D513 D515 D517 D519 D521 D523 D525 D527 D529 D531 D533 D535 D537 D539 D541 D543 D545 D547 D549 D551 D553 D555 D557 D559 D561 D563 D565 D567 D569 D571 D573 D575 D577 D579 D581 D583 D585 D587 D589 D591 D593 D595 D597 D599 D601 D603 D605 D607 D609 D611 D613 D615 D617 D619 D621 D623 D625 D627 D629 D631 D633 D635 D637 D639 D641 D643 D645 D647 D649 D651 D653 D655 D657 D659 D661 D663 D665 D667 D669 D671 D673 D675 D677 D679 D681 D683 D685 D687 D689 D691 D693 D695 D697 D699 D701 D703 D705 D707 D709 D711 D713 D715 D717 D719 D721 D723 D725 D727 D729 D731 D733 D735 D737 D739 D741 D743 D745 D747 D749 D751 D753 D755 D757 D759 D761 D763 D765 D767 D769 D771 D773 D775 D777 D779 D781 D783 D785 D787 D789 D791 D793 D795 D797 D799 D801 D803 D805 D807 D809 D811 D813 D815 D817 D819 D821 D823 D825 D827 D829 D831 D833 D835 D837 D839 D841 D843 D845 D847 D849 D851 D853 D855 D857 D859 D861 D863 D865 D867 D869 D871 D873 D875 D877 D879 D881 D883 D885 D887 D889 D891 D893 D895 D897 D899 D901 D903 D905 D907 D909 D911 D913 D915 D917 D919 D921 D923 D925 D927 D929 D931 D933 D935 D937 D939 D941 D943 D945 D947 D949 D951 D953 D955 D957 D959 D961 D963 D965 D967 D969 D971 D973 D975 D977 D979 D981 D983 D985 D987 D989 D991 D993 D995 D997 D999 D1001 D3" xr:uid="{00000000-0002-0000-0200-000002000000}">
      <formula1>SPECIES</formula1>
    </dataValidation>
    <dataValidation type="list" allowBlank="1" showInputMessage="1" showErrorMessage="1" sqref="M3 M1003:M65536 M5 M7 M9 M11 M13 M15 M17 M19 M21 M23 M25 M27 M29 M31 M33 M35 M37 M39 M41 M43 M45 M47 M49 M51 M53 M55 M57 M59 M61 M63 M65 M67 M69 M71 M73 M75 M77 M79 M81 M83 M85 M87 M89 M91 M93 M95 M97 M99 M101 M103 M105 M107 M109 M111 M113 M115 M117 M119 M121 M123 M125 M127 M129 M131 M133 M135 M137 M139 M141 M143 M145 M147 M149 M151 M153 M155 M157 M159 M161 M163 M165 M167 M169 M171 M173 M175 M177 M179 M181 M183 M185 M187 M189 M191 M193 M195 M197 M199 M201 M203 M205 M207 M209 M211 M213 M215 M217 M219 M221 M223 M225 M227 M229 M231 M233 M235 M237 M239 M241 M243 M245 M247 M249 M251 M253 M255 M257 M259 M261 M263 M265 M267 M269 M271 M273 M275 M277 M279 M281 M283 M285 M287 M289 M291 M293 M295 M297 M299 M301 M303 M305 M307 M309 M311 M313 M315 M317 M319 M321 M323 M325 M327 M329 M331 M333 M335 M337 M339 M341 M343 M345 M347 M349 M351 M353 M355 M357 M359 M361 M363 M365 M367 M369 M371 M373 M375 M377 M379 M381 M383 M385 M387 M389 M391 M393 M395 M397 M399 M401 M403 M405 M407 M409 M411 M413 M415 M417 M419 M421 M423 M425 M427 M429 M431 M433 M435 M437 M439 M441 M443 M445 M447 M449 M451 M453 M455 M457 M459 M461 M463 M465 M467 M469 M471 M473 M475 M477 M479 M481 M483 M485 M487 M489 M491 M493 M495 M497 M499 M501 M503 M505 M507 M509 M511 M513 M515 M517 M519 M521 M523 M525 M527 M529 M531 M533 M535 M537 M539 M541 M543 M545 M547 M549 M551 M553 M555 M557 M559 M561 M563 M565 M567 M569 M571 M573 M575 M577 M579 M581 M583 M585 M587 M589 M591 M593 M595 M597 M599 M601 M603 M605 M607 M609 M611 M613 M615 M617 M619 M621 M623 M625 M627 M629 M631 M633 M635 M637 M639 M641 M643 M645 M647 M649 M651 M653 M655 M657 M659 M661 M663 M665 M667 M669 M671 M673 M675 M677 M679 M681 M683 M685 M687 M689 M691 M693 M695 M697 M699 M701 M703 M705 M707 M709 M711 M713 M715 M717 M719 M721 M723 M725 M727 M729 M731 M733 M735 M737 M739 M741 M743 M745 M747 M749 M751 M753 M755 M757 M759 M761 M763 M765 M767 M769 M771 M773 M775 M777 M779 M781 M783 M785 M787 M789 M791 M793 M795 M797 M799 M801 M803 M805 M807 M809 M811 M813 M815 M817 M819 M821 M823 M825 M827 M829 M831 M833 M835 M837 M839 M841 M843 M845 M847 M849 M851 M853 M855 M857 M859 M861 M863 M865 M867 M869 M871 M873 M875 M877 M879 M881 M883 M885 M887 M889 M891 M893 M895 M897 M899 M901 M903 M905 M907 M909 M911 M913 M915 M917 M919 M921 M923 M925 M927 M929 M931 M933 M935 M937 M939 M941 M943 M945 M947 M949 M951 M953 M955 M957 M959 M961 M963 M965 M967 M969 M971 M973 M975 M977 M979 M981 M983 M985 M987 M989 M991 M993 M995 M997 M999 M1001" xr:uid="{00000000-0002-0000-0200-000003000000}">
      <formula1>YEARCLASS</formula1>
    </dataValidation>
    <dataValidation operator="lessThanOrEqual" allowBlank="1" showInputMessage="1" errorTitle="Invalid Date" error="Please input Date in  format: YYYY-MM-DD_x000a_Date has to be before or equal to today date." sqref="Y1:IY2 M2 V2 A1:B2 D1:D2 C1" xr:uid="{00000000-0002-0000-0200-000004000000}"/>
    <dataValidation type="list" allowBlank="1" showInputMessage="1" showErrorMessage="1" sqref="K3:L3 K5:L5 K7:L7 K9:L9 K11:L11 K13:L13 K15:L15 K17:L17 K19:L19 K21:L21 K23:L23 K25:L25 K27:L27 K29:L29 K31:L31 K33:L33 K35:L35 K37:L37 K39:L39 K41:L41 K43:L43 K45:L45 K47:L47 K49:L49 K51:L51 K53:L53 K55:L55 K57:L57 K59:L59 K61:L61 K63:L63 K65:L65 K67:L67 K69:L69 K71:L71 K73:L73 K75:L75 K77:L77 K79:L79 K81:L81 K83:L83 K85:L85 K87:L87 K89:L89 K91:L91 K93:L93 K95:L95 K97:L97 K99:L99 K101:L101 K103:L103 K105:L105 K107:L107 K109:L109 K111:L111 K113:L113 K115:L115 K117:L117 K119:L119 K121:L121 K123:L123 K125:L125 K127:L127 K129:L129 K131:L131 K133:L133 K135:L135 K137:L137 K139:L139 K141:L141 K143:L143 K145:L145 K147:L147 K149:L149 K151:L151 K153:L153 K155:L155 K157:L157 K159:L159 K161:L161 K163:L163 K165:L165 K167:L167 K169:L169 K171:L171 K173:L173 K175:L175 K177:L177 K179:L179 K181:L181 K183:L183 K185:L185 K187:L187 K189:L189 K191:L191 K193:L193 K195:L195 K197:L197 K199:L199 K201:L201 K203:L203 K205:L205 K207:L207 K209:L209 K211:L211 K213:L213 K215:L215 K217:L217 K219:L219 K221:L221 K223:L223 K225:L225 K227:L227 K229:L229 K231:L231 K233:L233 K235:L235 K237:L237 K239:L239 K241:L241 K243:L243 K245:L245 K247:L247 K249:L249 K251:L251 K253:L253 K255:L255 K257:L257 K259:L259 K261:L261 K263:L263 K265:L265 K267:L267 K269:L269 K271:L271 K273:L273 K275:L275 K277:L277 K279:L279 K281:L281 K283:L283 K285:L285 K287:L287 K289:L289 K291:L291 K293:L293 K295:L295 K297:L297 K299:L299 K301:L301 K303:L303 K305:L305 K307:L307 K309:L309 K311:L311 K313:L313 K315:L315 K317:L317 K319:L319 K321:L321 K323:L323 K325:L325 K327:L327 K329:L329 K331:L331 K333:L333 K335:L335 K337:L337 K339:L339 K341:L341 K343:L343 K345:L345 K347:L347 K349:L349 K351:L351 K353:L353 K355:L355 K357:L357 K359:L359 K361:L361 K363:L363 K365:L365 K367:L367 K369:L369 K371:L371 K373:L373 K375:L375 K377:L377 K379:L379 K381:L381 K383:L383 K385:L385 K387:L387 K389:L389 K391:L391 K393:L393 K395:L395 K397:L397 K399:L399 K401:L401 K403:L403 K405:L405 K407:L407 K409:L409 K411:L411 K413:L413 K415:L415 K417:L417 K419:L419 K421:L421 K423:L423 K425:L425 K427:L427 K429:L429 K431:L431 K433:L433 K435:L435 K437:L437 K439:L439 K441:L441 K443:L443 K445:L445 K447:L447 K449:L449 K451:L451 K453:L453 K455:L455 K457:L457 K459:L459 K461:L461 K463:L463 K465:L465 K467:L467 K469:L469 K471:L471 K473:L473 K475:L475 K477:L477 K479:L479 K481:L481 K483:L483 K485:L485 K487:L487 K489:L489 K491:L491 K493:L493 K495:L495 K497:L497 K499:L499 K501:L501 K503:L503 K505:L505 K507:L507 K509:L509 K511:L511 K513:L513 K515:L515 K517:L517 K519:L519 K521:L521 K523:L523 K525:L525 K527:L527 K529:L529 K531:L531 K533:L533 K535:L535 K537:L537 K539:L539 K541:L541 K543:L543 K545:L545 K547:L547 K549:L549 K551:L551 K553:L553 K555:L555 K557:L557 K559:L559 K561:L561 K563:L563 K565:L565 K567:L567 K569:L569 K571:L571 K573:L573 K575:L575 K577:L577 K579:L579 K581:L581 K583:L583 K585:L585 K587:L587 K589:L589 K591:L591 K593:L593 K595:L595 K597:L597 K599:L599 K601:L601 K603:L603 K605:L605 K607:L607 K609:L609 K611:L611 K613:L613 K615:L615 K617:L617 K619:L619 K621:L621 K623:L623 K625:L625 K627:L627 K629:L629 K631:L631 K633:L633 K635:L635 K637:L637 K639:L639 K641:L641 K643:L643 K645:L645 K647:L647 K649:L649 K651:L651 K653:L653 K655:L655 K657:L657 K659:L659 K661:L661 K663:L663 K665:L665 K667:L667 K669:L669 K671:L671 K673:L673 K675:L675 K677:L677 K679:L679 K681:L681 K683:L683 K685:L685 K687:L687 K689:L689 K691:L691 K693:L693 K695:L695 K697:L697 K699:L699 K701:L701 K703:L703 K705:L705 K707:L707 K709:L709 K711:L711 K713:L713 K715:L715 K717:L717 K719:L719 K721:L721 K723:L723 K725:L725 K727:L727 K729:L729 K731:L731 K733:L733 K735:L735 K737:L737 K739:L739 K741:L741 K743:L743 K745:L745 K747:L747 K749:L749 K751:L751 K753:L753 K755:L755 K757:L757 K759:L759 K761:L761 K763:L763 K765:L765 K767:L767 K769:L769 K771:L771 K773:L773 K775:L775 K777:L777 K779:L779 K781:L781 K783:L783 K785:L785 K787:L787 K789:L789 K791:L791 K793:L793 K795:L795 K797:L797 K799:L799 K801:L801 K803:L803 K805:L805 K807:L807 K809:L809 K811:L811 K813:L813 K815:L815 K817:L817 K819:L819 K821:L821 K823:L823 K825:L825 K827:L827 K829:L829 K831:L831 K833:L833 K835:L835 K837:L837 K839:L839 K841:L841 K843:L843 K845:L845 K847:L847 K849:L849 K851:L851 K853:L853 K855:L855 K857:L857 K859:L859 K861:L861 K863:L863 K865:L865 K867:L867 K869:L869 K871:L871 K873:L873 K875:L875 K877:L877 K879:L879 K881:L881 K883:L883 K885:L885 K887:L887 K889:L889 K891:L891 K893:L893 K895:L895 K897:L897 K899:L899 K901:L901 K903:L903 K905:L905 K907:L907 K909:L909 K911:L911 K913:L913 K915:L915 K917:L917 K919:L919 K921:L921 K923:L923 K925:L925 K927:L927 K929:L929 K931:L931 K933:L933 K935:L935 K937:L937 K939:L939 K941:L941 K943:L943 K945:L945 K947:L947 K949:L949 K951:L951 K953:L953 K955:L955 K957:L957 K959:L959 K961:L961 K963:L963 K965:L965 K967:L967 K969:L969 K971:L971 K973:L973 K975:L975 K977:L977 K979:L979 K981:L981 K983:L983 K985:L985 K987:L987 K989:L989 K991:L991 K993:L993 K995:L995 K997:L997 K999:L999 K1001:L1001 C3 C5 C7 C9 C11 C13 C15 C17 C19 C21 C23 C25 C27 C29 C31 C33 C35 C37 C39 C41 C43 C45 C47 C49 C51 C53 C55 C57 C59 C61 C63 C65 C67 C69 C71 C73 C75 C77 C79 C81 C83 C85 C87 C89 C91 C93 C95 C97 C99 C101 C103 C105 C107 C109 C111 C113 C115 C117 C119 C121 C123 C125 C127 C129 C131 C133 C135 C137 C139 C141 C143 C145 C147 C149 C151 C153 C155 C157 C159 C161 C163 C165 C167 C169 C171 C173 C175 C177 C179 C181 C183 C185 C187 C189 C191 C193 C195 C197 C199 C201 C203 C205 C207 C209 C211 C213 C215 C217 C219 C221 C223 C225 C227 C229 C231 C233 C235 C237 C239 C241 C243 C245 C247 C249 C251 C253 C255 C257 C259 C261 C263 C265 C267 C269 C271 C273 C275 C277 C279 C281 C283 C285 C287 C289 C291 C293 C295 C297 C299 C301 C303 C305 C307 C309 C311 C313 C315 C317 C319 C321 C323 C325 C327 C329 C331 C333 C335 C337 C339 C341 C343 C345 C347 C349 C351 C353 C355 C357 C359 C361 C363 C365 C367 C369 C371 C373 C375 C377 C379 C381 C383 C385 C387 C389 C391 C393 C395 C397 C399 C401 C403 C405 C407 C409 C411 C413 C415 C417 C419 C421 C423 C425 C427 C429 C431 C433 C435 C437 C439 C441 C443 C445 C447 C449 C451 C453 C455 C457 C459 C461 C463 C465 C467 C469 C471 C473 C475 C477 C479 C481 C483 C485 C487 C489 C491 C493 C495 C497 C499 C501 C503 C505 C507 C509 C511 C513 C515 C517 C519 C521 C523 C525 C527 C529 C531 C533 C535 C537 C539 C541 C543 C545 C547 C549 C551 C553 C555 C557 C559 C561 C563 C565 C567 C569 C571 C573 C575 C577 C579 C581 C583 C585 C587 C589 C591 C593 C595 C597 C599 C601 C603 C605 C607 C609 C611 C613 C615 C617 C619 C621 C623 C625 C627 C629 C631 C633 C635 C637 C639 C641 C643 C645 C647 C649 C651 C653 C655 C657 C659 C661 C663 C665 C667 C669 C671 C673 C675 C677 C679 C681 C683 C685 C687 C689 C691 C693 C695 C697 C699 C701 C703 C705 C707 C709 C711 C713 C715 C717 C719 C721 C723 C725 C727 C729 C731 C733 C735 C737 C739 C741 C743 C745 C747 C749 C751 C753 C755 C757 C759 C761 C763 C765 C767 C769 C771 C773 C775 C777 C779 C781 C783 C785 C787 C789 C791 C793 C795 C797 C799 C801 C803 C805 C807 C809 C811 C813 C815 C817 C819 C821 C823 C825 C827 C829 C831 C833 C835 C837 C839 C841 C843 C845 C847 C849 C851 C853 C855 C857 C859 C861 C863 C865 C867 C869 C871 C873 C875 C877 C879 C881 C883 C885 C887 C889 C891 C893 C895 C897 C899 C901 C903 C905 C907 C909 C911 C913 C915 C917 C919 C921 C923 C925 C927 C929 C931 C933 C935 C937 C939 C941 C943 C945 C947 C949 C951 C953 C955 C957 C959 C961 C963 C965 C967 C969 C971 C973 C975 C977 C979 C981 C983 C985 C987 C989 C991 C993 C995 C997 C999 C1001" xr:uid="{00000000-0002-0000-0200-000005000000}">
      <formula1>YN</formula1>
    </dataValidation>
    <dataValidation type="date" operator="greaterThanOrEqual" allowBlank="1" showInputMessage="1" showErrorMessage="1" errorTitle="Invalid Data" error="Please input Date in format: YYYY-MM-DD_x000a_Date should be after 2000-01-01" sqref="W1:W1048576 X2:X65536" xr:uid="{00000000-0002-0000-0200-000006000000}">
      <formula1>36526</formula1>
    </dataValidation>
    <dataValidation type="date" operator="lessThanOrEqual" allowBlank="1" showInputMessage="1" showErrorMessage="1" errorTitle="Invalid Data" error="Please input Date in format: YYYY-MM-DD_x000a_Date should be before today date." sqref="F1:F1048576 G3:G1048576" xr:uid="{00000000-0002-0000-0200-000007000000}">
      <formula1>TODAY()</formula1>
    </dataValidation>
    <dataValidation operator="greaterThanOrEqual" allowBlank="1" showInputMessage="1" showErrorMessage="1" errorTitle="Invalid Data" error="Please input Date in format: YYYY-MM-DD_x000a_Date should be after today date." sqref="X1" xr:uid="{00000000-0002-0000-0200-000008000000}"/>
    <dataValidation type="whole" allowBlank="1" showInputMessage="1" showErrorMessage="1" errorTitle="Invalid Number" error="Number must be between 0-9999" sqref="O3:T3 O5:T5 O7:T7 O9:T9 O11:T11 O13:T13 O15:T15 O17:T17 O19:T19 O21:T21 O23:T23 O25:T25 O27:T27 O29:T29 O31:T31 O33:T33 O35:T35 O37:T37 O39:T39 O41:T41 O43:T43 O45:T45 O47:T47 O49:T49 O51:T51 O53:T53 O55:T55 O57:T57 O59:T59 O61:T61 O63:T63 O65:T65 O67:T67 O69:T69 O71:T71 O73:T73 O75:T75 O77:T77 O79:T79 O81:T81 O83:T83 O85:T85 O87:T87 O89:T89 O91:T91 O93:T93 O95:T95 O97:T97 O99:T99 O101:T101 O103:T103 O105:T105 O107:T107 O109:T109 O111:T111 O113:T113 O115:T115 O117:T117 O119:T119 O121:T121 O123:T123 O125:T125 O127:T127 O129:T129 O131:T131 O133:T133 O135:T135 O137:T137 O139:T139 O141:T141 O143:T143 O145:T145 O147:T147 O149:T149 O151:T151 O153:T153 O155:T155 O157:T157 O159:T159 O161:T161 O163:T163 O165:T165 O167:T167 O169:T169 O171:T171 O173:T173 O175:T175 O177:T177 O179:T179 O181:T181 O183:T183 O185:T185 O187:T187 O189:T189 O191:T191 O193:T193 O195:T195 O197:T197 O199:T199 O201:T201 O203:T203 O205:T205 O207:T207 O209:T209 O211:T211 O213:T213 O215:T215 O217:T217 O219:T219 O221:T221 O223:T223 O225:T225 O227:T227 O229:T229 O231:T231 O233:T233 O235:T235 O237:T237 O239:T239 O241:T241 O243:T243 O245:T245 O247:T247 O249:T249 O251:T251 O253:T253 O255:T255 O257:T257 O259:T259 O261:T261 O263:T263 O265:T265 O267:T267 O269:T269 O271:T271 O273:T273 O275:T275 O277:T277 O279:T279 O281:T281 O283:T283 O285:T285 O287:T287 O289:T289 O291:T291 O293:T293 O295:T295 O297:T297 O299:T299 O301:T301 O303:T303 O305:T305 O307:T307 O309:T309 O311:T311 O313:T313 O315:T315 O317:T317 O319:T319 O321:T321 O323:T323 O325:T325 O327:T327 O329:T329 O331:T331 O333:T333 O335:T335 O337:T337 O339:T339 O341:T341 O343:T343 O345:T345 O347:T347 O349:T349 O351:T351 O353:T353 O355:T355 O357:T357 O359:T359 O361:T361 O363:T363 O365:T365 O367:T367 O369:T369 O371:T371 O373:T373 O375:T375 O377:T377 O379:T379 O381:T381 O383:T383 O385:T385 O387:T387 O389:T389 O391:T391 O393:T393 O395:T395 O397:T397 O399:T399 O401:T401 O403:T403 O405:T405 O407:T407 O409:T409 O411:T411 O413:T413 O415:T415 O417:T417 O419:T419 O421:T421 O423:T423 O425:T425 O427:T427 O429:T429 O431:T431 O433:T433 O435:T435 O437:T437 O439:T439 O441:T441 O443:T443 O445:T445 O447:T447 O449:T449 O451:T451 O453:T453 O455:T455 O457:T457 O459:T459 O461:T461 O463:T463 O465:T465 O467:T467 O469:T469 O471:T471 O473:T473 O475:T475 O477:T477 O479:T479 O481:T481 O483:T483 O485:T485 O487:T487 O489:T489 O491:T491 O493:T493 O495:T495 O497:T497 O499:T499 O501:T501 O503:T503 O505:T505 O507:T507 O509:T509 O511:T511 O513:T513 O515:T515 O517:T517 O519:T519 O521:T521 O523:T523 O525:T525 O527:T527 O529:T529 O531:T531 O533:T533 O535:T535 O537:T537 O539:T539 O541:T541 O543:T543 O545:T545 O547:T547 O549:T549 O551:T551 O553:T553 O555:T555 O557:T557 O559:T559 O561:T561 O563:T563 O565:T565 O567:T567 O569:T569 O571:T571 O573:T573 O575:T575 O577:T577 O579:T579 O581:T581 O583:T583 O585:T585 O587:T587 O589:T589 O591:T591 O593:T593 O595:T595 O597:T597 O599:T599 O601:T601 O603:T603 O605:T605 O607:T607 O609:T609 O611:T611 O613:T613 O615:T615 O617:T617 O619:T619 O621:T621 O623:T623 O625:T625 O627:T627 O629:T629 O631:T631 O633:T633 O635:T635 O637:T637 O639:T639 O641:T641 O643:T643 O645:T645 O647:T647 O649:T649 O651:T651 O653:T653 O655:T655 O657:T657 O659:T659 O661:T661 O663:T663 O665:T665 O667:T667 O669:T669 O671:T671 O673:T673 O675:T675 O677:T677 O679:T679 O681:T681 O683:T683 O685:T685 O687:T687 O689:T689 O691:T691 O693:T693 O695:T695 O697:T697 O699:T699 O701:T701 O703:T703 O705:T705 O707:T707 O709:T709 O711:T711 O713:T713 O715:T715 O717:T717 O719:T719 O721:T721 O723:T723 O725:T725 O727:T727 O729:T729 O731:T731 O733:T733 O735:T735 O737:T737 O739:T739 O741:T741 O743:T743 O745:T745 O747:T747 O749:T749 O751:T751 O753:T753 O755:T755 O757:T757 O759:T759 O761:T761 O763:T763 O765:T765 O767:T767 O769:T769 O771:T771 O773:T773 O775:T775 O777:T777 O779:T779 O781:T781 O783:T783 O785:T785 O787:T787 O789:T789 O791:T791 O793:T793 O795:T795 O797:T797 O799:T799 O801:T801 O803:T803 O805:T805 O807:T807 O809:T809 O811:T811 O813:T813 O815:T815 O817:T817 O819:T819 O821:T821 O823:T823 O825:T825 O827:T827 O829:T829 O831:T831 O833:T833 O835:T835 O837:T837 O839:T839 O841:T841 O843:T843 O845:T845 O847:T847 O849:T849 O851:T851 O853:T853 O855:T855 O857:T857 O859:T859 O861:T861 O863:T863 O865:T865 O867:T867 O869:T869 O871:T871 O873:T873 O875:T875 O877:T877 O879:T879 O881:T881 O883:T883 O885:T885 O887:T887 O889:T889 O891:T891 O893:T893 O895:T895 O897:T897 O899:T899 O901:T901 O903:T903 O905:T905 O907:T907 O909:T909 O911:T911 O913:T913 O915:T915 O917:T917 O919:T919 O921:T921 O923:T923 O925:T925 O927:T927 O929:T929 O931:T931 O933:T933 O935:T935 O937:T937 O939:T939 O941:T941 O943:T943 O945:T945 O947:T947 O949:T949 O951:T951 O953:T953 O955:T955 O957:T957 O959:T959 O961:T961 O963:T963 O965:T965 O967:T967 O969:T969 O971:T971 O973:T973 O975:T975 O977:T977 O979:T979 O981:T981 O983:T983 O985:T985 O987:T987 O989:T989 O991:T991 O993:T993 O995:T995 O997:T997 O999:T999 O1001:T1001 E3:E1002 J3:J1002" xr:uid="{00000000-0002-0000-0200-000009000000}">
      <formula1>0</formula1>
      <formula2>9999</formula2>
    </dataValidation>
    <dataValidation type="list" showInputMessage="1" showErrorMessage="1" sqref="A1003:A65536 U3:U65536" xr:uid="{00000000-0002-0000-0200-00000B000000}">
      <formula1>IF(HOLDER="",Transfer_All_unique,Transfer_unique)</formula1>
    </dataValidation>
    <dataValidation operator="lessThanOrEqual" allowBlank="1" showInputMessage="1" showErrorMessage="1" errorTitle="Invalid Data" error="Please input Date in format: YYYY-MM-DD_x000a_Date should be before today date." sqref="G1:G2 H1" xr:uid="{516CF7BF-8464-4C39-835D-61F827FFBDCF}"/>
  </dataValidations>
  <pageMargins left="0.70866141732283472" right="0.70866141732283472" top="0.74803149606299213" bottom="0.74803149606299213" header="0.31496062992125984" footer="0.31496062992125984"/>
  <pageSetup paperSize="5" scale="92"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56" stopIfTrue="1" id="{00000000-000E-0000-0200-000001000000}">
            <xm:f>AND($A3&lt;&gt;"", $C3='Lists of Values'!$A$18, D3="")</xm:f>
            <x14:dxf>
              <font>
                <color auto="1"/>
              </font>
              <fill>
                <patternFill patternType="solid">
                  <bgColor rgb="FFFF0000"/>
                </patternFill>
              </fill>
            </x14:dxf>
          </x14:cfRule>
          <xm:sqref>D3:D1002 I3:M1002</xm:sqref>
        </x14:conditionalFormatting>
        <x14:conditionalFormatting xmlns:xm="http://schemas.microsoft.com/office/excel/2006/main">
          <x14:cfRule type="expression" priority="57" stopIfTrue="1" id="{00000000-000E-0000-0200-000035000000}">
            <xm:f>AND($A3&lt;&gt;"", $C3='Lists of Values'!$A$17)</xm:f>
            <x14:dxf>
              <fill>
                <patternFill>
                  <bgColor theme="0" tint="-0.499984740745262"/>
                </patternFill>
              </fill>
            </x14:dxf>
          </x14:cfRule>
          <xm:sqref>D3:M1002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DE5F4-D601-4570-A9DB-95C0D679982C}">
  <dimension ref="A1:B39"/>
  <sheetViews>
    <sheetView workbookViewId="0">
      <selection activeCell="B20" sqref="B20:B37"/>
    </sheetView>
  </sheetViews>
  <sheetFormatPr defaultRowHeight="14.5" x14ac:dyDescent="0.35"/>
  <cols>
    <col min="1" max="1" width="32" bestFit="1" customWidth="1"/>
    <col min="2" max="2" width="160.81640625" customWidth="1"/>
  </cols>
  <sheetData>
    <row r="1" spans="1:2" ht="21" x14ac:dyDescent="0.35">
      <c r="A1" s="148" t="s">
        <v>277</v>
      </c>
      <c r="B1" s="149" t="s">
        <v>278</v>
      </c>
    </row>
    <row r="2" spans="1:2" ht="6" customHeight="1" x14ac:dyDescent="0.35"/>
    <row r="3" spans="1:2" x14ac:dyDescent="0.35">
      <c r="A3" s="150" t="s">
        <v>47</v>
      </c>
      <c r="B3" s="151" t="s">
        <v>279</v>
      </c>
    </row>
    <row r="4" spans="1:2" x14ac:dyDescent="0.35">
      <c r="A4" s="150" t="s">
        <v>280</v>
      </c>
      <c r="B4" s="151" t="s">
        <v>281</v>
      </c>
    </row>
    <row r="5" spans="1:2" x14ac:dyDescent="0.35">
      <c r="A5" s="150" t="s">
        <v>282</v>
      </c>
      <c r="B5" s="151" t="s">
        <v>283</v>
      </c>
    </row>
    <row r="6" spans="1:2" x14ac:dyDescent="0.35">
      <c r="A6" s="150" t="s">
        <v>126</v>
      </c>
      <c r="B6" s="151" t="s">
        <v>284</v>
      </c>
    </row>
    <row r="7" spans="1:2" ht="45" customHeight="1" x14ac:dyDescent="0.35">
      <c r="A7" s="150" t="s">
        <v>285</v>
      </c>
      <c r="B7" s="152" t="s">
        <v>286</v>
      </c>
    </row>
    <row r="8" spans="1:2" ht="43.5" x14ac:dyDescent="0.35">
      <c r="A8" s="150" t="s">
        <v>145</v>
      </c>
      <c r="B8" s="152" t="s">
        <v>287</v>
      </c>
    </row>
    <row r="9" spans="1:2" ht="43.5" x14ac:dyDescent="0.35">
      <c r="A9" s="150" t="s">
        <v>275</v>
      </c>
      <c r="B9" s="152" t="s">
        <v>288</v>
      </c>
    </row>
    <row r="10" spans="1:2" ht="43.5" x14ac:dyDescent="0.35">
      <c r="A10" s="150" t="s">
        <v>276</v>
      </c>
      <c r="B10" s="152" t="s">
        <v>289</v>
      </c>
    </row>
    <row r="11" spans="1:2" x14ac:dyDescent="0.35">
      <c r="A11" s="150" t="s">
        <v>154</v>
      </c>
      <c r="B11" s="151" t="s">
        <v>290</v>
      </c>
    </row>
    <row r="12" spans="1:2" x14ac:dyDescent="0.35">
      <c r="A12" s="150" t="s">
        <v>153</v>
      </c>
      <c r="B12" s="151" t="s">
        <v>291</v>
      </c>
    </row>
    <row r="13" spans="1:2" x14ac:dyDescent="0.35">
      <c r="A13" s="150" t="s">
        <v>292</v>
      </c>
      <c r="B13" s="151" t="s">
        <v>293</v>
      </c>
    </row>
    <row r="14" spans="1:2" x14ac:dyDescent="0.35">
      <c r="A14" s="150" t="s">
        <v>294</v>
      </c>
      <c r="B14" s="151" t="s">
        <v>295</v>
      </c>
    </row>
    <row r="15" spans="1:2" x14ac:dyDescent="0.35">
      <c r="A15" s="150" t="s">
        <v>296</v>
      </c>
      <c r="B15" s="151" t="s">
        <v>297</v>
      </c>
    </row>
    <row r="16" spans="1:2" ht="29" x14ac:dyDescent="0.35">
      <c r="A16" s="150" t="s">
        <v>298</v>
      </c>
      <c r="B16" s="152" t="s">
        <v>299</v>
      </c>
    </row>
    <row r="17" spans="1:2" ht="29" x14ac:dyDescent="0.35">
      <c r="A17" s="150" t="s">
        <v>300</v>
      </c>
      <c r="B17" s="152" t="s">
        <v>301</v>
      </c>
    </row>
    <row r="18" spans="1:2" ht="29" x14ac:dyDescent="0.35">
      <c r="A18" s="150" t="s">
        <v>150</v>
      </c>
      <c r="B18" s="152" t="s">
        <v>302</v>
      </c>
    </row>
    <row r="19" spans="1:2" ht="29" x14ac:dyDescent="0.35">
      <c r="A19" s="150" t="s">
        <v>303</v>
      </c>
      <c r="B19" s="152" t="s">
        <v>304</v>
      </c>
    </row>
    <row r="20" spans="1:2" ht="15" customHeight="1" x14ac:dyDescent="0.35">
      <c r="A20" s="175" t="s">
        <v>305</v>
      </c>
      <c r="B20" s="173" t="s">
        <v>306</v>
      </c>
    </row>
    <row r="21" spans="1:2" x14ac:dyDescent="0.35">
      <c r="A21" s="176"/>
      <c r="B21" s="174"/>
    </row>
    <row r="22" spans="1:2" x14ac:dyDescent="0.35">
      <c r="A22" s="176"/>
      <c r="B22" s="174"/>
    </row>
    <row r="23" spans="1:2" x14ac:dyDescent="0.35">
      <c r="A23" s="176"/>
      <c r="B23" s="174"/>
    </row>
    <row r="24" spans="1:2" x14ac:dyDescent="0.35">
      <c r="A24" s="176"/>
      <c r="B24" s="174"/>
    </row>
    <row r="25" spans="1:2" x14ac:dyDescent="0.35">
      <c r="A25" s="176"/>
      <c r="B25" s="174"/>
    </row>
    <row r="26" spans="1:2" x14ac:dyDescent="0.35">
      <c r="A26" s="176"/>
      <c r="B26" s="174"/>
    </row>
    <row r="27" spans="1:2" x14ac:dyDescent="0.35">
      <c r="A27" s="176"/>
      <c r="B27" s="174"/>
    </row>
    <row r="28" spans="1:2" x14ac:dyDescent="0.35">
      <c r="A28" s="176"/>
      <c r="B28" s="174"/>
    </row>
    <row r="29" spans="1:2" x14ac:dyDescent="0.35">
      <c r="A29" s="176"/>
      <c r="B29" s="174"/>
    </row>
    <row r="30" spans="1:2" x14ac:dyDescent="0.35">
      <c r="A30" s="176"/>
      <c r="B30" s="174"/>
    </row>
    <row r="31" spans="1:2" x14ac:dyDescent="0.35">
      <c r="A31" s="176"/>
      <c r="B31" s="174"/>
    </row>
    <row r="32" spans="1:2" x14ac:dyDescent="0.35">
      <c r="A32" s="176"/>
      <c r="B32" s="174"/>
    </row>
    <row r="33" spans="1:2" x14ac:dyDescent="0.35">
      <c r="A33" s="176"/>
      <c r="B33" s="174"/>
    </row>
    <row r="34" spans="1:2" x14ac:dyDescent="0.35">
      <c r="A34" s="176"/>
      <c r="B34" s="174"/>
    </row>
    <row r="35" spans="1:2" x14ac:dyDescent="0.35">
      <c r="A35" s="176"/>
      <c r="B35" s="174"/>
    </row>
    <row r="36" spans="1:2" x14ac:dyDescent="0.35">
      <c r="A36" s="176"/>
      <c r="B36" s="174"/>
    </row>
    <row r="37" spans="1:2" x14ac:dyDescent="0.35">
      <c r="A37" s="176"/>
      <c r="B37" s="174"/>
    </row>
    <row r="38" spans="1:2" x14ac:dyDescent="0.35">
      <c r="A38" s="153"/>
      <c r="B38" s="154"/>
    </row>
    <row r="39" spans="1:2" x14ac:dyDescent="0.35">
      <c r="A39" s="153"/>
    </row>
  </sheetData>
  <sheetProtection algorithmName="SHA-512" hashValue="SXZl6J/l3wur3j+3t2fjXUfggEVNqXS3JGsDJXU2D7DivGOGKMTj9vePX2L9LhO5m0FSH8mYxsgrGXn0d9RvUg==" saltValue="cJQK77oi9x3jHxujxIFdZQ==" spinCount="100000" sheet="1" objects="1" scenarios="1"/>
  <mergeCells count="2">
    <mergeCell ref="B20:B37"/>
    <mergeCell ref="A20:A3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002"/>
  <sheetViews>
    <sheetView showZeros="0" topLeftCell="B1" workbookViewId="0">
      <pane ySplit="2" topLeftCell="A3" activePane="bottomLeft" state="frozen"/>
      <selection activeCell="K3" sqref="K3:K4"/>
      <selection pane="bottomLeft" activeCell="K3" sqref="K3:K4"/>
    </sheetView>
  </sheetViews>
  <sheetFormatPr defaultColWidth="15.26953125" defaultRowHeight="13" x14ac:dyDescent="0.3"/>
  <cols>
    <col min="1" max="1" width="10.7265625" style="48" customWidth="1"/>
    <col min="2" max="2" width="43.7265625" style="48" customWidth="1"/>
    <col min="3" max="4" width="15.7265625" style="48" customWidth="1"/>
    <col min="5" max="10" width="10.7265625" style="47" customWidth="1"/>
    <col min="11" max="18" width="10.7265625" style="56" customWidth="1"/>
    <col min="19" max="19" width="50.7265625" style="46" customWidth="1"/>
    <col min="20" max="16384" width="15.26953125" style="46"/>
  </cols>
  <sheetData>
    <row r="1" spans="1:19" s="49" customFormat="1" ht="39" x14ac:dyDescent="0.3">
      <c r="A1" s="39" t="str">
        <f>'Step 2 - Report Details'!A1</f>
        <v>Facility Reference No</v>
      </c>
      <c r="B1" s="40" t="str">
        <f>'Step 2 - Report Details'!B1</f>
        <v>Facility Name</v>
      </c>
      <c r="C1" s="41" t="str">
        <f>'Step 2 - Report Details'!D1</f>
        <v>Fish Species</v>
      </c>
      <c r="D1" s="181"/>
      <c r="E1" s="51" t="str">
        <f ca="1">'Step 2 - Report Details'!O1</f>
        <v>Current Month</v>
      </c>
      <c r="F1" s="51" t="str">
        <f ca="1">'Step 2 - Report Details'!P1</f>
        <v>Month 2</v>
      </c>
      <c r="G1" s="51" t="str">
        <f ca="1">'Step 2 - Report Details'!Q1</f>
        <v>Month 3</v>
      </c>
      <c r="H1" s="51" t="str">
        <f ca="1">'Step 2 - Report Details'!R1</f>
        <v>Month 4</v>
      </c>
      <c r="I1" s="51" t="str">
        <f ca="1">'Step 2 - Report Details'!S1</f>
        <v>Month 5</v>
      </c>
      <c r="J1" s="51" t="str">
        <f ca="1">'Step 2 - Report Details'!T1</f>
        <v>Month 6</v>
      </c>
      <c r="K1" s="53" t="str">
        <f ca="1" xml:space="preserve"> IF(MONTH="","Month 7", OFFSET(MonthColumn,MATCH(MONTH,CodeColumn,0)+6,0,1,1))</f>
        <v>Month 7</v>
      </c>
      <c r="L1" s="53" t="str">
        <f ca="1" xml:space="preserve"> IF(MONTH="","Month 8", OFFSET(MonthColumn,MATCH(MONTH,CodeColumn,0)+7,0,1,1))</f>
        <v>Month 8</v>
      </c>
      <c r="M1" s="53" t="str">
        <f ca="1" xml:space="preserve"> IF(MONTH="","Month 9", OFFSET(MonthColumn,MATCH(MONTH,CodeColumn,0)+8,0,1,1))</f>
        <v>Month 9</v>
      </c>
      <c r="N1" s="53" t="str">
        <f ca="1" xml:space="preserve"> IF(MONTH="","Month 10", OFFSET(MonthColumn,MATCH(MONTH,CodeColumn,0)+9,0,1,1))</f>
        <v>Month 10</v>
      </c>
      <c r="O1" s="53" t="str">
        <f ca="1" xml:space="preserve"> IF(MONTH="","Month 11", OFFSET(MonthColumn,MATCH(MONTH,CodeColumn,0)+10,0,1,1))</f>
        <v>Month 11</v>
      </c>
      <c r="P1" s="53" t="str">
        <f ca="1" xml:space="preserve"> IF(MONTH="","Month 12", OFFSET(MonthColumn,MATCH(MONTH,CodeColumn,0)+11,0,1,1))</f>
        <v>Month 12</v>
      </c>
      <c r="Q1" s="53" t="str">
        <f ca="1" xml:space="preserve"> IF(MONTH="","Month 13", OFFSET(MonthColumn,MATCH(MONTH,CodeColumn,0)+12,0,1,1))</f>
        <v>Month 13</v>
      </c>
      <c r="R1" s="53" t="str">
        <f ca="1" xml:space="preserve"> IF(MONTH="","Month 14", OFFSET(MonthColumn,MATCH(MONTH,CodeColumn,0)+13,0,1,1))</f>
        <v>Month 14</v>
      </c>
      <c r="S1" s="54" t="s">
        <v>131</v>
      </c>
    </row>
    <row r="2" spans="1:19" s="49" customFormat="1" ht="52" x14ac:dyDescent="0.3">
      <c r="A2" s="44" t="s">
        <v>2</v>
      </c>
      <c r="B2" s="42" t="s">
        <v>2</v>
      </c>
      <c r="C2" s="42" t="s">
        <v>2</v>
      </c>
      <c r="D2" s="181"/>
      <c r="E2" s="52" t="s">
        <v>2</v>
      </c>
      <c r="F2" s="52" t="s">
        <v>2</v>
      </c>
      <c r="G2" s="52" t="s">
        <v>2</v>
      </c>
      <c r="H2" s="52" t="s">
        <v>2</v>
      </c>
      <c r="I2" s="52" t="s">
        <v>2</v>
      </c>
      <c r="J2" s="52" t="s">
        <v>2</v>
      </c>
      <c r="K2" s="55" t="s">
        <v>151</v>
      </c>
      <c r="L2" s="55" t="s">
        <v>151</v>
      </c>
      <c r="M2" s="55" t="s">
        <v>151</v>
      </c>
      <c r="N2" s="55" t="s">
        <v>151</v>
      </c>
      <c r="O2" s="55" t="s">
        <v>151</v>
      </c>
      <c r="P2" s="55" t="s">
        <v>151</v>
      </c>
      <c r="Q2" s="55" t="s">
        <v>151</v>
      </c>
      <c r="R2" s="55" t="s">
        <v>151</v>
      </c>
      <c r="S2" s="54"/>
    </row>
    <row r="3" spans="1:19" s="49" customFormat="1" x14ac:dyDescent="0.3">
      <c r="A3" s="182">
        <f>'Step 2 - Report Details'!A3</f>
        <v>0</v>
      </c>
      <c r="B3" s="182" t="str">
        <f ca="1">'Step 2 - Report Details'!B3</f>
        <v/>
      </c>
      <c r="C3" s="182">
        <f>'Step 2 - Report Details'!D3</f>
        <v>0</v>
      </c>
      <c r="D3" s="50" t="str">
        <f>'Step 2 - Report Details'!N3</f>
        <v>Biomass (T)</v>
      </c>
      <c r="E3" s="63">
        <f>'Step 2 - Report Details'!O3</f>
        <v>0</v>
      </c>
      <c r="F3" s="63">
        <f>'Step 2 - Report Details'!P3</f>
        <v>0</v>
      </c>
      <c r="G3" s="63">
        <f>'Step 2 - Report Details'!Q3</f>
        <v>0</v>
      </c>
      <c r="H3" s="63">
        <f>'Step 2 - Report Details'!R3</f>
        <v>0</v>
      </c>
      <c r="I3" s="63">
        <f>'Step 2 - Report Details'!S3</f>
        <v>0</v>
      </c>
      <c r="J3" s="63">
        <f>'Step 2 - Report Details'!T3</f>
        <v>0</v>
      </c>
      <c r="K3" s="177"/>
      <c r="L3" s="177"/>
      <c r="M3" s="177"/>
      <c r="N3" s="177"/>
      <c r="O3" s="177"/>
      <c r="P3" s="177"/>
      <c r="Q3" s="177"/>
      <c r="R3" s="177"/>
      <c r="S3" s="179"/>
    </row>
    <row r="4" spans="1:19" s="49" customFormat="1" x14ac:dyDescent="0.3">
      <c r="A4" s="183"/>
      <c r="B4" s="183"/>
      <c r="C4" s="183"/>
      <c r="D4" s="50" t="str">
        <f>'Step 2 - Report Details'!N4</f>
        <v>Population</v>
      </c>
      <c r="E4" s="63">
        <f>'Step 2 - Report Details'!O4</f>
        <v>0</v>
      </c>
      <c r="F4" s="63">
        <f>'Step 2 - Report Details'!P4</f>
        <v>0</v>
      </c>
      <c r="G4" s="63">
        <f>'Step 2 - Report Details'!Q4</f>
        <v>0</v>
      </c>
      <c r="H4" s="63">
        <f>'Step 2 - Report Details'!R4</f>
        <v>0</v>
      </c>
      <c r="I4" s="63">
        <f>'Step 2 - Report Details'!S4</f>
        <v>0</v>
      </c>
      <c r="J4" s="63">
        <f>'Step 2 - Report Details'!T4</f>
        <v>0</v>
      </c>
      <c r="K4" s="178"/>
      <c r="L4" s="178"/>
      <c r="M4" s="178"/>
      <c r="N4" s="178"/>
      <c r="O4" s="178"/>
      <c r="P4" s="178"/>
      <c r="Q4" s="178"/>
      <c r="R4" s="178"/>
      <c r="S4" s="180"/>
    </row>
    <row r="5" spans="1:19" s="49" customFormat="1" x14ac:dyDescent="0.3">
      <c r="A5" s="182">
        <f>'Step 2 - Report Details'!A5</f>
        <v>0</v>
      </c>
      <c r="B5" s="182" t="str">
        <f ca="1">'Step 2 - Report Details'!B5</f>
        <v/>
      </c>
      <c r="C5" s="182">
        <f>'Step 2 - Report Details'!D5</f>
        <v>0</v>
      </c>
      <c r="D5" s="50" t="str">
        <f>'Step 2 - Report Details'!N5</f>
        <v>Biomass (T)</v>
      </c>
      <c r="E5" s="63">
        <f>'Step 2 - Report Details'!O5</f>
        <v>0</v>
      </c>
      <c r="F5" s="63">
        <f>'Step 2 - Report Details'!P5</f>
        <v>0</v>
      </c>
      <c r="G5" s="63">
        <f>'Step 2 - Report Details'!Q5</f>
        <v>0</v>
      </c>
      <c r="H5" s="63">
        <f>'Step 2 - Report Details'!R5</f>
        <v>0</v>
      </c>
      <c r="I5" s="63">
        <f>'Step 2 - Report Details'!S5</f>
        <v>0</v>
      </c>
      <c r="J5" s="63">
        <f>'Step 2 - Report Details'!T5</f>
        <v>0</v>
      </c>
      <c r="K5" s="177"/>
      <c r="L5" s="177"/>
      <c r="M5" s="177"/>
      <c r="N5" s="177"/>
      <c r="O5" s="177"/>
      <c r="P5" s="177"/>
      <c r="Q5" s="177"/>
      <c r="R5" s="177"/>
      <c r="S5" s="179"/>
    </row>
    <row r="6" spans="1:19" s="49" customFormat="1" x14ac:dyDescent="0.3">
      <c r="A6" s="183"/>
      <c r="B6" s="183"/>
      <c r="C6" s="183"/>
      <c r="D6" s="50" t="str">
        <f>'Step 2 - Report Details'!N6</f>
        <v>Population</v>
      </c>
      <c r="E6" s="63">
        <f>'Step 2 - Report Details'!O6</f>
        <v>0</v>
      </c>
      <c r="F6" s="63">
        <f>'Step 2 - Report Details'!P6</f>
        <v>0</v>
      </c>
      <c r="G6" s="63">
        <f>'Step 2 - Report Details'!Q6</f>
        <v>0</v>
      </c>
      <c r="H6" s="63">
        <f>'Step 2 - Report Details'!R6</f>
        <v>0</v>
      </c>
      <c r="I6" s="63">
        <f>'Step 2 - Report Details'!S6</f>
        <v>0</v>
      </c>
      <c r="J6" s="63">
        <f>'Step 2 - Report Details'!T6</f>
        <v>0</v>
      </c>
      <c r="K6" s="178"/>
      <c r="L6" s="178"/>
      <c r="M6" s="178"/>
      <c r="N6" s="178"/>
      <c r="O6" s="178"/>
      <c r="P6" s="178"/>
      <c r="Q6" s="178"/>
      <c r="R6" s="178"/>
      <c r="S6" s="180"/>
    </row>
    <row r="7" spans="1:19" s="49" customFormat="1" x14ac:dyDescent="0.3">
      <c r="A7" s="182">
        <f>'Step 2 - Report Details'!A7</f>
        <v>0</v>
      </c>
      <c r="B7" s="182" t="str">
        <f ca="1">'Step 2 - Report Details'!B7</f>
        <v/>
      </c>
      <c r="C7" s="182">
        <f>'Step 2 - Report Details'!D7</f>
        <v>0</v>
      </c>
      <c r="D7" s="50" t="str">
        <f>'Step 2 - Report Details'!N7</f>
        <v>Biomass (T)</v>
      </c>
      <c r="E7" s="63">
        <f>'Step 2 - Report Details'!O7</f>
        <v>0</v>
      </c>
      <c r="F7" s="63">
        <f>'Step 2 - Report Details'!P7</f>
        <v>0</v>
      </c>
      <c r="G7" s="63">
        <f>'Step 2 - Report Details'!Q7</f>
        <v>0</v>
      </c>
      <c r="H7" s="63">
        <f>'Step 2 - Report Details'!R7</f>
        <v>0</v>
      </c>
      <c r="I7" s="63">
        <f>'Step 2 - Report Details'!S7</f>
        <v>0</v>
      </c>
      <c r="J7" s="63">
        <f>'Step 2 - Report Details'!T7</f>
        <v>0</v>
      </c>
      <c r="K7" s="177"/>
      <c r="L7" s="177"/>
      <c r="M7" s="177"/>
      <c r="N7" s="177"/>
      <c r="O7" s="177"/>
      <c r="P7" s="177"/>
      <c r="Q7" s="177"/>
      <c r="R7" s="177"/>
      <c r="S7" s="179"/>
    </row>
    <row r="8" spans="1:19" s="49" customFormat="1" x14ac:dyDescent="0.3">
      <c r="A8" s="183"/>
      <c r="B8" s="183"/>
      <c r="C8" s="183"/>
      <c r="D8" s="50" t="str">
        <f>'Step 2 - Report Details'!N8</f>
        <v>Population</v>
      </c>
      <c r="E8" s="63">
        <f>'Step 2 - Report Details'!O8</f>
        <v>0</v>
      </c>
      <c r="F8" s="63">
        <f>'Step 2 - Report Details'!P8</f>
        <v>0</v>
      </c>
      <c r="G8" s="63">
        <f>'Step 2 - Report Details'!Q8</f>
        <v>0</v>
      </c>
      <c r="H8" s="63">
        <f>'Step 2 - Report Details'!R8</f>
        <v>0</v>
      </c>
      <c r="I8" s="63">
        <f>'Step 2 - Report Details'!S8</f>
        <v>0</v>
      </c>
      <c r="J8" s="63">
        <f>'Step 2 - Report Details'!T8</f>
        <v>0</v>
      </c>
      <c r="K8" s="178"/>
      <c r="L8" s="178"/>
      <c r="M8" s="178"/>
      <c r="N8" s="178"/>
      <c r="O8" s="178"/>
      <c r="P8" s="178"/>
      <c r="Q8" s="178"/>
      <c r="R8" s="178"/>
      <c r="S8" s="180"/>
    </row>
    <row r="9" spans="1:19" s="49" customFormat="1" x14ac:dyDescent="0.3">
      <c r="A9" s="182">
        <f>'Step 2 - Report Details'!A9</f>
        <v>0</v>
      </c>
      <c r="B9" s="182" t="str">
        <f ca="1">'Step 2 - Report Details'!B9</f>
        <v/>
      </c>
      <c r="C9" s="182">
        <f>'Step 2 - Report Details'!D9</f>
        <v>0</v>
      </c>
      <c r="D9" s="50" t="str">
        <f>'Step 2 - Report Details'!N9</f>
        <v>Biomass (T)</v>
      </c>
      <c r="E9" s="63">
        <f>'Step 2 - Report Details'!O9</f>
        <v>0</v>
      </c>
      <c r="F9" s="63">
        <f>'Step 2 - Report Details'!P9</f>
        <v>0</v>
      </c>
      <c r="G9" s="63">
        <f>'Step 2 - Report Details'!Q9</f>
        <v>0</v>
      </c>
      <c r="H9" s="63">
        <f>'Step 2 - Report Details'!R9</f>
        <v>0</v>
      </c>
      <c r="I9" s="63">
        <f>'Step 2 - Report Details'!S9</f>
        <v>0</v>
      </c>
      <c r="J9" s="63">
        <f>'Step 2 - Report Details'!T9</f>
        <v>0</v>
      </c>
      <c r="K9" s="177"/>
      <c r="L9" s="177"/>
      <c r="M9" s="177"/>
      <c r="N9" s="177"/>
      <c r="O9" s="177"/>
      <c r="P9" s="177"/>
      <c r="Q9" s="177"/>
      <c r="R9" s="177"/>
      <c r="S9" s="179"/>
    </row>
    <row r="10" spans="1:19" s="49" customFormat="1" x14ac:dyDescent="0.3">
      <c r="A10" s="183"/>
      <c r="B10" s="183"/>
      <c r="C10" s="183"/>
      <c r="D10" s="50" t="str">
        <f>'Step 2 - Report Details'!N10</f>
        <v>Population</v>
      </c>
      <c r="E10" s="63">
        <f>'Step 2 - Report Details'!O10</f>
        <v>0</v>
      </c>
      <c r="F10" s="63">
        <f>'Step 2 - Report Details'!P10</f>
        <v>0</v>
      </c>
      <c r="G10" s="63">
        <f>'Step 2 - Report Details'!Q10</f>
        <v>0</v>
      </c>
      <c r="H10" s="63">
        <f>'Step 2 - Report Details'!R10</f>
        <v>0</v>
      </c>
      <c r="I10" s="63">
        <f>'Step 2 - Report Details'!S10</f>
        <v>0</v>
      </c>
      <c r="J10" s="63">
        <f>'Step 2 - Report Details'!T10</f>
        <v>0</v>
      </c>
      <c r="K10" s="178"/>
      <c r="L10" s="178"/>
      <c r="M10" s="178"/>
      <c r="N10" s="178"/>
      <c r="O10" s="178"/>
      <c r="P10" s="178"/>
      <c r="Q10" s="178"/>
      <c r="R10" s="178"/>
      <c r="S10" s="180"/>
    </row>
    <row r="11" spans="1:19" s="49" customFormat="1" x14ac:dyDescent="0.3">
      <c r="A11" s="182">
        <f>'Step 2 - Report Details'!A11</f>
        <v>0</v>
      </c>
      <c r="B11" s="182" t="str">
        <f ca="1">'Step 2 - Report Details'!B11</f>
        <v/>
      </c>
      <c r="C11" s="182">
        <f>'Step 2 - Report Details'!D11</f>
        <v>0</v>
      </c>
      <c r="D11" s="50" t="str">
        <f>'Step 2 - Report Details'!N11</f>
        <v>Biomass (T)</v>
      </c>
      <c r="E11" s="63">
        <f>'Step 2 - Report Details'!O11</f>
        <v>0</v>
      </c>
      <c r="F11" s="63">
        <f>'Step 2 - Report Details'!P11</f>
        <v>0</v>
      </c>
      <c r="G11" s="63">
        <f>'Step 2 - Report Details'!Q11</f>
        <v>0</v>
      </c>
      <c r="H11" s="63">
        <f>'Step 2 - Report Details'!R11</f>
        <v>0</v>
      </c>
      <c r="I11" s="63">
        <f>'Step 2 - Report Details'!S11</f>
        <v>0</v>
      </c>
      <c r="J11" s="63">
        <f>'Step 2 - Report Details'!T11</f>
        <v>0</v>
      </c>
      <c r="K11" s="177"/>
      <c r="L11" s="177"/>
      <c r="M11" s="177"/>
      <c r="N11" s="177"/>
      <c r="O11" s="177"/>
      <c r="P11" s="177"/>
      <c r="Q11" s="177"/>
      <c r="R11" s="177"/>
      <c r="S11" s="179"/>
    </row>
    <row r="12" spans="1:19" s="49" customFormat="1" x14ac:dyDescent="0.3">
      <c r="A12" s="183"/>
      <c r="B12" s="183"/>
      <c r="C12" s="183"/>
      <c r="D12" s="50" t="str">
        <f>'Step 2 - Report Details'!N12</f>
        <v>Population</v>
      </c>
      <c r="E12" s="63">
        <f>'Step 2 - Report Details'!O12</f>
        <v>0</v>
      </c>
      <c r="F12" s="63">
        <f>'Step 2 - Report Details'!P12</f>
        <v>0</v>
      </c>
      <c r="G12" s="63">
        <f>'Step 2 - Report Details'!Q12</f>
        <v>0</v>
      </c>
      <c r="H12" s="63">
        <f>'Step 2 - Report Details'!R12</f>
        <v>0</v>
      </c>
      <c r="I12" s="63">
        <f>'Step 2 - Report Details'!S12</f>
        <v>0</v>
      </c>
      <c r="J12" s="63">
        <f>'Step 2 - Report Details'!T12</f>
        <v>0</v>
      </c>
      <c r="K12" s="178"/>
      <c r="L12" s="178"/>
      <c r="M12" s="178"/>
      <c r="N12" s="178"/>
      <c r="O12" s="178"/>
      <c r="P12" s="178"/>
      <c r="Q12" s="178"/>
      <c r="R12" s="178"/>
      <c r="S12" s="180"/>
    </row>
    <row r="13" spans="1:19" s="49" customFormat="1" x14ac:dyDescent="0.3">
      <c r="A13" s="182">
        <f>'Step 2 - Report Details'!A13</f>
        <v>0</v>
      </c>
      <c r="B13" s="182" t="str">
        <f ca="1">'Step 2 - Report Details'!B13</f>
        <v/>
      </c>
      <c r="C13" s="182">
        <f>'Step 2 - Report Details'!D13</f>
        <v>0</v>
      </c>
      <c r="D13" s="50" t="str">
        <f>'Step 2 - Report Details'!N13</f>
        <v>Biomass (T)</v>
      </c>
      <c r="E13" s="63">
        <f>'Step 2 - Report Details'!O13</f>
        <v>0</v>
      </c>
      <c r="F13" s="63">
        <f>'Step 2 - Report Details'!P13</f>
        <v>0</v>
      </c>
      <c r="G13" s="63">
        <f>'Step 2 - Report Details'!Q13</f>
        <v>0</v>
      </c>
      <c r="H13" s="63">
        <f>'Step 2 - Report Details'!R13</f>
        <v>0</v>
      </c>
      <c r="I13" s="63">
        <f>'Step 2 - Report Details'!S13</f>
        <v>0</v>
      </c>
      <c r="J13" s="63">
        <f>'Step 2 - Report Details'!T13</f>
        <v>0</v>
      </c>
      <c r="K13" s="177"/>
      <c r="L13" s="177"/>
      <c r="M13" s="177"/>
      <c r="N13" s="177"/>
      <c r="O13" s="177"/>
      <c r="P13" s="177"/>
      <c r="Q13" s="177"/>
      <c r="R13" s="177"/>
      <c r="S13" s="179"/>
    </row>
    <row r="14" spans="1:19" s="49" customFormat="1" x14ac:dyDescent="0.3">
      <c r="A14" s="183"/>
      <c r="B14" s="183"/>
      <c r="C14" s="183"/>
      <c r="D14" s="50" t="str">
        <f>'Step 2 - Report Details'!N14</f>
        <v>Population</v>
      </c>
      <c r="E14" s="63">
        <f>'Step 2 - Report Details'!O14</f>
        <v>0</v>
      </c>
      <c r="F14" s="63">
        <f>'Step 2 - Report Details'!P14</f>
        <v>0</v>
      </c>
      <c r="G14" s="63">
        <f>'Step 2 - Report Details'!Q14</f>
        <v>0</v>
      </c>
      <c r="H14" s="63">
        <f>'Step 2 - Report Details'!R14</f>
        <v>0</v>
      </c>
      <c r="I14" s="63">
        <f>'Step 2 - Report Details'!S14</f>
        <v>0</v>
      </c>
      <c r="J14" s="63">
        <f>'Step 2 - Report Details'!T14</f>
        <v>0</v>
      </c>
      <c r="K14" s="178"/>
      <c r="L14" s="178"/>
      <c r="M14" s="178"/>
      <c r="N14" s="178"/>
      <c r="O14" s="178"/>
      <c r="P14" s="178"/>
      <c r="Q14" s="178"/>
      <c r="R14" s="178"/>
      <c r="S14" s="180"/>
    </row>
    <row r="15" spans="1:19" s="49" customFormat="1" x14ac:dyDescent="0.3">
      <c r="A15" s="182">
        <f>'Step 2 - Report Details'!A15</f>
        <v>0</v>
      </c>
      <c r="B15" s="182" t="str">
        <f ca="1">'Step 2 - Report Details'!B15</f>
        <v/>
      </c>
      <c r="C15" s="182">
        <f>'Step 2 - Report Details'!D15</f>
        <v>0</v>
      </c>
      <c r="D15" s="50" t="str">
        <f>'Step 2 - Report Details'!N15</f>
        <v>Biomass (T)</v>
      </c>
      <c r="E15" s="63">
        <f>'Step 2 - Report Details'!O15</f>
        <v>0</v>
      </c>
      <c r="F15" s="63">
        <f>'Step 2 - Report Details'!P15</f>
        <v>0</v>
      </c>
      <c r="G15" s="63">
        <f>'Step 2 - Report Details'!Q15</f>
        <v>0</v>
      </c>
      <c r="H15" s="63">
        <f>'Step 2 - Report Details'!R15</f>
        <v>0</v>
      </c>
      <c r="I15" s="63">
        <f>'Step 2 - Report Details'!S15</f>
        <v>0</v>
      </c>
      <c r="J15" s="63">
        <f>'Step 2 - Report Details'!T15</f>
        <v>0</v>
      </c>
      <c r="K15" s="177"/>
      <c r="L15" s="177"/>
      <c r="M15" s="177"/>
      <c r="N15" s="177"/>
      <c r="O15" s="177"/>
      <c r="P15" s="177"/>
      <c r="Q15" s="177"/>
      <c r="R15" s="177"/>
      <c r="S15" s="179"/>
    </row>
    <row r="16" spans="1:19" s="49" customFormat="1" x14ac:dyDescent="0.3">
      <c r="A16" s="183"/>
      <c r="B16" s="183"/>
      <c r="C16" s="183"/>
      <c r="D16" s="50" t="str">
        <f>'Step 2 - Report Details'!N16</f>
        <v>Population</v>
      </c>
      <c r="E16" s="63">
        <f>'Step 2 - Report Details'!O16</f>
        <v>0</v>
      </c>
      <c r="F16" s="63">
        <f>'Step 2 - Report Details'!P16</f>
        <v>0</v>
      </c>
      <c r="G16" s="63">
        <f>'Step 2 - Report Details'!Q16</f>
        <v>0</v>
      </c>
      <c r="H16" s="63">
        <f>'Step 2 - Report Details'!R16</f>
        <v>0</v>
      </c>
      <c r="I16" s="63">
        <f>'Step 2 - Report Details'!S16</f>
        <v>0</v>
      </c>
      <c r="J16" s="63">
        <f>'Step 2 - Report Details'!T16</f>
        <v>0</v>
      </c>
      <c r="K16" s="178"/>
      <c r="L16" s="178"/>
      <c r="M16" s="178"/>
      <c r="N16" s="178"/>
      <c r="O16" s="178"/>
      <c r="P16" s="178"/>
      <c r="Q16" s="178"/>
      <c r="R16" s="178"/>
      <c r="S16" s="180"/>
    </row>
    <row r="17" spans="1:19" s="49" customFormat="1" x14ac:dyDescent="0.3">
      <c r="A17" s="182">
        <f>'Step 2 - Report Details'!A17</f>
        <v>0</v>
      </c>
      <c r="B17" s="182" t="str">
        <f ca="1">'Step 2 - Report Details'!B17</f>
        <v/>
      </c>
      <c r="C17" s="182">
        <f>'Step 2 - Report Details'!D17</f>
        <v>0</v>
      </c>
      <c r="D17" s="50" t="str">
        <f>'Step 2 - Report Details'!N17</f>
        <v>Biomass (T)</v>
      </c>
      <c r="E17" s="63">
        <f>'Step 2 - Report Details'!O17</f>
        <v>0</v>
      </c>
      <c r="F17" s="63">
        <f>'Step 2 - Report Details'!P17</f>
        <v>0</v>
      </c>
      <c r="G17" s="63">
        <f>'Step 2 - Report Details'!Q17</f>
        <v>0</v>
      </c>
      <c r="H17" s="63">
        <f>'Step 2 - Report Details'!R17</f>
        <v>0</v>
      </c>
      <c r="I17" s="63">
        <f>'Step 2 - Report Details'!S17</f>
        <v>0</v>
      </c>
      <c r="J17" s="63">
        <f>'Step 2 - Report Details'!T17</f>
        <v>0</v>
      </c>
      <c r="K17" s="177"/>
      <c r="L17" s="177"/>
      <c r="M17" s="177"/>
      <c r="N17" s="177"/>
      <c r="O17" s="177"/>
      <c r="P17" s="177"/>
      <c r="Q17" s="177"/>
      <c r="R17" s="177"/>
      <c r="S17" s="179"/>
    </row>
    <row r="18" spans="1:19" s="49" customFormat="1" x14ac:dyDescent="0.3">
      <c r="A18" s="183"/>
      <c r="B18" s="183"/>
      <c r="C18" s="183"/>
      <c r="D18" s="50" t="str">
        <f>'Step 2 - Report Details'!N18</f>
        <v>Population</v>
      </c>
      <c r="E18" s="63">
        <f>'Step 2 - Report Details'!O18</f>
        <v>0</v>
      </c>
      <c r="F18" s="63">
        <f>'Step 2 - Report Details'!P18</f>
        <v>0</v>
      </c>
      <c r="G18" s="63">
        <f>'Step 2 - Report Details'!Q18</f>
        <v>0</v>
      </c>
      <c r="H18" s="63">
        <f>'Step 2 - Report Details'!R18</f>
        <v>0</v>
      </c>
      <c r="I18" s="63">
        <f>'Step 2 - Report Details'!S18</f>
        <v>0</v>
      </c>
      <c r="J18" s="63">
        <f>'Step 2 - Report Details'!T18</f>
        <v>0</v>
      </c>
      <c r="K18" s="178"/>
      <c r="L18" s="178"/>
      <c r="M18" s="178"/>
      <c r="N18" s="178"/>
      <c r="O18" s="178"/>
      <c r="P18" s="178"/>
      <c r="Q18" s="178"/>
      <c r="R18" s="178"/>
      <c r="S18" s="180"/>
    </row>
    <row r="19" spans="1:19" s="49" customFormat="1" x14ac:dyDescent="0.3">
      <c r="A19" s="182">
        <f>'Step 2 - Report Details'!A19</f>
        <v>0</v>
      </c>
      <c r="B19" s="182" t="str">
        <f ca="1">'Step 2 - Report Details'!B19</f>
        <v/>
      </c>
      <c r="C19" s="182">
        <f>'Step 2 - Report Details'!D19</f>
        <v>0</v>
      </c>
      <c r="D19" s="50" t="str">
        <f>'Step 2 - Report Details'!N19</f>
        <v>Biomass (T)</v>
      </c>
      <c r="E19" s="63">
        <f>'Step 2 - Report Details'!O19</f>
        <v>0</v>
      </c>
      <c r="F19" s="63">
        <f>'Step 2 - Report Details'!P19</f>
        <v>0</v>
      </c>
      <c r="G19" s="63">
        <f>'Step 2 - Report Details'!Q19</f>
        <v>0</v>
      </c>
      <c r="H19" s="63">
        <f>'Step 2 - Report Details'!R19</f>
        <v>0</v>
      </c>
      <c r="I19" s="63">
        <f>'Step 2 - Report Details'!S19</f>
        <v>0</v>
      </c>
      <c r="J19" s="63">
        <f>'Step 2 - Report Details'!T19</f>
        <v>0</v>
      </c>
      <c r="K19" s="177"/>
      <c r="L19" s="177"/>
      <c r="M19" s="177"/>
      <c r="N19" s="177"/>
      <c r="O19" s="177"/>
      <c r="P19" s="177"/>
      <c r="Q19" s="177"/>
      <c r="R19" s="177"/>
      <c r="S19" s="179"/>
    </row>
    <row r="20" spans="1:19" s="49" customFormat="1" x14ac:dyDescent="0.3">
      <c r="A20" s="183"/>
      <c r="B20" s="183"/>
      <c r="C20" s="183"/>
      <c r="D20" s="50" t="str">
        <f>'Step 2 - Report Details'!N20</f>
        <v>Population</v>
      </c>
      <c r="E20" s="63">
        <f>'Step 2 - Report Details'!O20</f>
        <v>0</v>
      </c>
      <c r="F20" s="63">
        <f>'Step 2 - Report Details'!P20</f>
        <v>0</v>
      </c>
      <c r="G20" s="63">
        <f>'Step 2 - Report Details'!Q20</f>
        <v>0</v>
      </c>
      <c r="H20" s="63">
        <f>'Step 2 - Report Details'!R20</f>
        <v>0</v>
      </c>
      <c r="I20" s="63">
        <f>'Step 2 - Report Details'!S20</f>
        <v>0</v>
      </c>
      <c r="J20" s="63">
        <f>'Step 2 - Report Details'!T20</f>
        <v>0</v>
      </c>
      <c r="K20" s="178"/>
      <c r="L20" s="178"/>
      <c r="M20" s="178"/>
      <c r="N20" s="178"/>
      <c r="O20" s="178"/>
      <c r="P20" s="178"/>
      <c r="Q20" s="178"/>
      <c r="R20" s="178"/>
      <c r="S20" s="180"/>
    </row>
    <row r="21" spans="1:19" s="49" customFormat="1" x14ac:dyDescent="0.3">
      <c r="A21" s="182">
        <f>'Step 2 - Report Details'!A21</f>
        <v>0</v>
      </c>
      <c r="B21" s="182" t="str">
        <f ca="1">'Step 2 - Report Details'!B21</f>
        <v/>
      </c>
      <c r="C21" s="182">
        <f>'Step 2 - Report Details'!D21</f>
        <v>0</v>
      </c>
      <c r="D21" s="50" t="str">
        <f>'Step 2 - Report Details'!N21</f>
        <v>Biomass (T)</v>
      </c>
      <c r="E21" s="63">
        <f>'Step 2 - Report Details'!O21</f>
        <v>0</v>
      </c>
      <c r="F21" s="63">
        <f>'Step 2 - Report Details'!P21</f>
        <v>0</v>
      </c>
      <c r="G21" s="63">
        <f>'Step 2 - Report Details'!Q21</f>
        <v>0</v>
      </c>
      <c r="H21" s="63">
        <f>'Step 2 - Report Details'!R21</f>
        <v>0</v>
      </c>
      <c r="I21" s="63">
        <f>'Step 2 - Report Details'!S21</f>
        <v>0</v>
      </c>
      <c r="J21" s="63">
        <f>'Step 2 - Report Details'!T21</f>
        <v>0</v>
      </c>
      <c r="K21" s="177"/>
      <c r="L21" s="177"/>
      <c r="M21" s="177"/>
      <c r="N21" s="177"/>
      <c r="O21" s="177"/>
      <c r="P21" s="177"/>
      <c r="Q21" s="177"/>
      <c r="R21" s="177"/>
      <c r="S21" s="179"/>
    </row>
    <row r="22" spans="1:19" s="49" customFormat="1" x14ac:dyDescent="0.3">
      <c r="A22" s="183"/>
      <c r="B22" s="183"/>
      <c r="C22" s="183"/>
      <c r="D22" s="50" t="str">
        <f>'Step 2 - Report Details'!N22</f>
        <v>Population</v>
      </c>
      <c r="E22" s="63">
        <f>'Step 2 - Report Details'!O22</f>
        <v>0</v>
      </c>
      <c r="F22" s="63">
        <f>'Step 2 - Report Details'!P22</f>
        <v>0</v>
      </c>
      <c r="G22" s="63">
        <f>'Step 2 - Report Details'!Q22</f>
        <v>0</v>
      </c>
      <c r="H22" s="63">
        <f>'Step 2 - Report Details'!R22</f>
        <v>0</v>
      </c>
      <c r="I22" s="63">
        <f>'Step 2 - Report Details'!S22</f>
        <v>0</v>
      </c>
      <c r="J22" s="63">
        <f>'Step 2 - Report Details'!T22</f>
        <v>0</v>
      </c>
      <c r="K22" s="178"/>
      <c r="L22" s="178"/>
      <c r="M22" s="178"/>
      <c r="N22" s="178"/>
      <c r="O22" s="178"/>
      <c r="P22" s="178"/>
      <c r="Q22" s="178"/>
      <c r="R22" s="178"/>
      <c r="S22" s="180"/>
    </row>
    <row r="23" spans="1:19" s="49" customFormat="1" x14ac:dyDescent="0.3">
      <c r="A23" s="182">
        <f>'Step 2 - Report Details'!A23</f>
        <v>0</v>
      </c>
      <c r="B23" s="182" t="str">
        <f ca="1">'Step 2 - Report Details'!B23</f>
        <v/>
      </c>
      <c r="C23" s="182">
        <f>'Step 2 - Report Details'!D23</f>
        <v>0</v>
      </c>
      <c r="D23" s="50" t="str">
        <f>'Step 2 - Report Details'!N23</f>
        <v>Biomass (T)</v>
      </c>
      <c r="E23" s="63">
        <f>'Step 2 - Report Details'!O23</f>
        <v>0</v>
      </c>
      <c r="F23" s="63">
        <f>'Step 2 - Report Details'!P23</f>
        <v>0</v>
      </c>
      <c r="G23" s="63">
        <f>'Step 2 - Report Details'!Q23</f>
        <v>0</v>
      </c>
      <c r="H23" s="63">
        <f>'Step 2 - Report Details'!R23</f>
        <v>0</v>
      </c>
      <c r="I23" s="63">
        <f>'Step 2 - Report Details'!S23</f>
        <v>0</v>
      </c>
      <c r="J23" s="63">
        <f>'Step 2 - Report Details'!T23</f>
        <v>0</v>
      </c>
      <c r="K23" s="177"/>
      <c r="L23" s="177"/>
      <c r="M23" s="177"/>
      <c r="N23" s="177"/>
      <c r="O23" s="177"/>
      <c r="P23" s="177"/>
      <c r="Q23" s="177"/>
      <c r="R23" s="177"/>
      <c r="S23" s="179"/>
    </row>
    <row r="24" spans="1:19" s="49" customFormat="1" x14ac:dyDescent="0.3">
      <c r="A24" s="183"/>
      <c r="B24" s="183"/>
      <c r="C24" s="183"/>
      <c r="D24" s="50" t="str">
        <f>'Step 2 - Report Details'!N24</f>
        <v>Population</v>
      </c>
      <c r="E24" s="63">
        <f>'Step 2 - Report Details'!O24</f>
        <v>0</v>
      </c>
      <c r="F24" s="63">
        <f>'Step 2 - Report Details'!P24</f>
        <v>0</v>
      </c>
      <c r="G24" s="63">
        <f>'Step 2 - Report Details'!Q24</f>
        <v>0</v>
      </c>
      <c r="H24" s="63">
        <f>'Step 2 - Report Details'!R24</f>
        <v>0</v>
      </c>
      <c r="I24" s="63">
        <f>'Step 2 - Report Details'!S24</f>
        <v>0</v>
      </c>
      <c r="J24" s="63">
        <f>'Step 2 - Report Details'!T24</f>
        <v>0</v>
      </c>
      <c r="K24" s="178"/>
      <c r="L24" s="178"/>
      <c r="M24" s="178"/>
      <c r="N24" s="178"/>
      <c r="O24" s="178"/>
      <c r="P24" s="178"/>
      <c r="Q24" s="178"/>
      <c r="R24" s="178"/>
      <c r="S24" s="180"/>
    </row>
    <row r="25" spans="1:19" s="49" customFormat="1" x14ac:dyDescent="0.3">
      <c r="A25" s="182">
        <f>'Step 2 - Report Details'!A25</f>
        <v>0</v>
      </c>
      <c r="B25" s="182" t="str">
        <f ca="1">'Step 2 - Report Details'!B25</f>
        <v/>
      </c>
      <c r="C25" s="182">
        <f>'Step 2 - Report Details'!D25</f>
        <v>0</v>
      </c>
      <c r="D25" s="50" t="str">
        <f>'Step 2 - Report Details'!N25</f>
        <v>Biomass (T)</v>
      </c>
      <c r="E25" s="63">
        <f>'Step 2 - Report Details'!O25</f>
        <v>0</v>
      </c>
      <c r="F25" s="63">
        <f>'Step 2 - Report Details'!P25</f>
        <v>0</v>
      </c>
      <c r="G25" s="63">
        <f>'Step 2 - Report Details'!Q25</f>
        <v>0</v>
      </c>
      <c r="H25" s="63">
        <f>'Step 2 - Report Details'!R25</f>
        <v>0</v>
      </c>
      <c r="I25" s="63">
        <f>'Step 2 - Report Details'!S25</f>
        <v>0</v>
      </c>
      <c r="J25" s="63">
        <f>'Step 2 - Report Details'!T25</f>
        <v>0</v>
      </c>
      <c r="K25" s="177"/>
      <c r="L25" s="177"/>
      <c r="M25" s="177"/>
      <c r="N25" s="177"/>
      <c r="O25" s="177"/>
      <c r="P25" s="177"/>
      <c r="Q25" s="177"/>
      <c r="R25" s="177"/>
      <c r="S25" s="179"/>
    </row>
    <row r="26" spans="1:19" s="49" customFormat="1" x14ac:dyDescent="0.3">
      <c r="A26" s="183"/>
      <c r="B26" s="183"/>
      <c r="C26" s="183"/>
      <c r="D26" s="50" t="str">
        <f>'Step 2 - Report Details'!N26</f>
        <v>Population</v>
      </c>
      <c r="E26" s="63">
        <f>'Step 2 - Report Details'!O26</f>
        <v>0</v>
      </c>
      <c r="F26" s="63">
        <f>'Step 2 - Report Details'!P26</f>
        <v>0</v>
      </c>
      <c r="G26" s="63">
        <f>'Step 2 - Report Details'!Q26</f>
        <v>0</v>
      </c>
      <c r="H26" s="63">
        <f>'Step 2 - Report Details'!R26</f>
        <v>0</v>
      </c>
      <c r="I26" s="63">
        <f>'Step 2 - Report Details'!S26</f>
        <v>0</v>
      </c>
      <c r="J26" s="63">
        <f>'Step 2 - Report Details'!T26</f>
        <v>0</v>
      </c>
      <c r="K26" s="178"/>
      <c r="L26" s="178"/>
      <c r="M26" s="178"/>
      <c r="N26" s="178"/>
      <c r="O26" s="178"/>
      <c r="P26" s="178"/>
      <c r="Q26" s="178"/>
      <c r="R26" s="178"/>
      <c r="S26" s="180"/>
    </row>
    <row r="27" spans="1:19" s="49" customFormat="1" x14ac:dyDescent="0.3">
      <c r="A27" s="182">
        <f>'Step 2 - Report Details'!A27</f>
        <v>0</v>
      </c>
      <c r="B27" s="182" t="str">
        <f ca="1">'Step 2 - Report Details'!B27</f>
        <v/>
      </c>
      <c r="C27" s="182">
        <f>'Step 2 - Report Details'!D27</f>
        <v>0</v>
      </c>
      <c r="D27" s="50" t="str">
        <f>'Step 2 - Report Details'!N27</f>
        <v>Biomass (T)</v>
      </c>
      <c r="E27" s="63">
        <f>'Step 2 - Report Details'!O27</f>
        <v>0</v>
      </c>
      <c r="F27" s="63">
        <f>'Step 2 - Report Details'!P27</f>
        <v>0</v>
      </c>
      <c r="G27" s="63">
        <f>'Step 2 - Report Details'!Q27</f>
        <v>0</v>
      </c>
      <c r="H27" s="63">
        <f>'Step 2 - Report Details'!R27</f>
        <v>0</v>
      </c>
      <c r="I27" s="63">
        <f>'Step 2 - Report Details'!S27</f>
        <v>0</v>
      </c>
      <c r="J27" s="63">
        <f>'Step 2 - Report Details'!T27</f>
        <v>0</v>
      </c>
      <c r="K27" s="177"/>
      <c r="L27" s="177"/>
      <c r="M27" s="177"/>
      <c r="N27" s="177"/>
      <c r="O27" s="177"/>
      <c r="P27" s="177"/>
      <c r="Q27" s="177"/>
      <c r="R27" s="177"/>
      <c r="S27" s="179"/>
    </row>
    <row r="28" spans="1:19" s="49" customFormat="1" x14ac:dyDescent="0.3">
      <c r="A28" s="183"/>
      <c r="B28" s="183"/>
      <c r="C28" s="183"/>
      <c r="D28" s="50" t="str">
        <f>'Step 2 - Report Details'!N28</f>
        <v>Population</v>
      </c>
      <c r="E28" s="63">
        <f>'Step 2 - Report Details'!O28</f>
        <v>0</v>
      </c>
      <c r="F28" s="63">
        <f>'Step 2 - Report Details'!P28</f>
        <v>0</v>
      </c>
      <c r="G28" s="63">
        <f>'Step 2 - Report Details'!Q28</f>
        <v>0</v>
      </c>
      <c r="H28" s="63">
        <f>'Step 2 - Report Details'!R28</f>
        <v>0</v>
      </c>
      <c r="I28" s="63">
        <f>'Step 2 - Report Details'!S28</f>
        <v>0</v>
      </c>
      <c r="J28" s="63">
        <f>'Step 2 - Report Details'!T28</f>
        <v>0</v>
      </c>
      <c r="K28" s="178"/>
      <c r="L28" s="178"/>
      <c r="M28" s="178"/>
      <c r="N28" s="178"/>
      <c r="O28" s="178"/>
      <c r="P28" s="178"/>
      <c r="Q28" s="178"/>
      <c r="R28" s="178"/>
      <c r="S28" s="180"/>
    </row>
    <row r="29" spans="1:19" s="49" customFormat="1" x14ac:dyDescent="0.3">
      <c r="A29" s="182">
        <f>'Step 2 - Report Details'!A29</f>
        <v>0</v>
      </c>
      <c r="B29" s="182" t="str">
        <f ca="1">'Step 2 - Report Details'!B29</f>
        <v/>
      </c>
      <c r="C29" s="182">
        <f>'Step 2 - Report Details'!D29</f>
        <v>0</v>
      </c>
      <c r="D29" s="50" t="str">
        <f>'Step 2 - Report Details'!N29</f>
        <v>Biomass (T)</v>
      </c>
      <c r="E29" s="63">
        <f>'Step 2 - Report Details'!O29</f>
        <v>0</v>
      </c>
      <c r="F29" s="63">
        <f>'Step 2 - Report Details'!P29</f>
        <v>0</v>
      </c>
      <c r="G29" s="63">
        <f>'Step 2 - Report Details'!Q29</f>
        <v>0</v>
      </c>
      <c r="H29" s="63">
        <f>'Step 2 - Report Details'!R29</f>
        <v>0</v>
      </c>
      <c r="I29" s="63">
        <f>'Step 2 - Report Details'!S29</f>
        <v>0</v>
      </c>
      <c r="J29" s="63">
        <f>'Step 2 - Report Details'!T29</f>
        <v>0</v>
      </c>
      <c r="K29" s="177"/>
      <c r="L29" s="177"/>
      <c r="M29" s="177"/>
      <c r="N29" s="177"/>
      <c r="O29" s="177"/>
      <c r="P29" s="177"/>
      <c r="Q29" s="177"/>
      <c r="R29" s="177"/>
      <c r="S29" s="179"/>
    </row>
    <row r="30" spans="1:19" s="49" customFormat="1" x14ac:dyDescent="0.3">
      <c r="A30" s="183"/>
      <c r="B30" s="183"/>
      <c r="C30" s="183"/>
      <c r="D30" s="50" t="str">
        <f>'Step 2 - Report Details'!N30</f>
        <v>Population</v>
      </c>
      <c r="E30" s="63">
        <f>'Step 2 - Report Details'!O30</f>
        <v>0</v>
      </c>
      <c r="F30" s="63">
        <f>'Step 2 - Report Details'!P30</f>
        <v>0</v>
      </c>
      <c r="G30" s="63">
        <f>'Step 2 - Report Details'!Q30</f>
        <v>0</v>
      </c>
      <c r="H30" s="63">
        <f>'Step 2 - Report Details'!R30</f>
        <v>0</v>
      </c>
      <c r="I30" s="63">
        <f>'Step 2 - Report Details'!S30</f>
        <v>0</v>
      </c>
      <c r="J30" s="63">
        <f>'Step 2 - Report Details'!T30</f>
        <v>0</v>
      </c>
      <c r="K30" s="178"/>
      <c r="L30" s="178"/>
      <c r="M30" s="178"/>
      <c r="N30" s="178"/>
      <c r="O30" s="178"/>
      <c r="P30" s="178"/>
      <c r="Q30" s="178"/>
      <c r="R30" s="178"/>
      <c r="S30" s="180"/>
    </row>
    <row r="31" spans="1:19" s="49" customFormat="1" x14ac:dyDescent="0.3">
      <c r="A31" s="182">
        <f>'Step 2 - Report Details'!A31</f>
        <v>0</v>
      </c>
      <c r="B31" s="182" t="str">
        <f ca="1">'Step 2 - Report Details'!B31</f>
        <v/>
      </c>
      <c r="C31" s="182">
        <f>'Step 2 - Report Details'!D31</f>
        <v>0</v>
      </c>
      <c r="D31" s="50" t="str">
        <f>'Step 2 - Report Details'!N31</f>
        <v>Biomass (T)</v>
      </c>
      <c r="E31" s="63">
        <f>'Step 2 - Report Details'!O31</f>
        <v>0</v>
      </c>
      <c r="F31" s="63">
        <f>'Step 2 - Report Details'!P31</f>
        <v>0</v>
      </c>
      <c r="G31" s="63">
        <f>'Step 2 - Report Details'!Q31</f>
        <v>0</v>
      </c>
      <c r="H31" s="63">
        <f>'Step 2 - Report Details'!R31</f>
        <v>0</v>
      </c>
      <c r="I31" s="63">
        <f>'Step 2 - Report Details'!S31</f>
        <v>0</v>
      </c>
      <c r="J31" s="63">
        <f>'Step 2 - Report Details'!T31</f>
        <v>0</v>
      </c>
      <c r="K31" s="177"/>
      <c r="L31" s="177"/>
      <c r="M31" s="177"/>
      <c r="N31" s="177"/>
      <c r="O31" s="177"/>
      <c r="P31" s="177"/>
      <c r="Q31" s="177"/>
      <c r="R31" s="177"/>
      <c r="S31" s="179"/>
    </row>
    <row r="32" spans="1:19" s="49" customFormat="1" x14ac:dyDescent="0.3">
      <c r="A32" s="183"/>
      <c r="B32" s="183"/>
      <c r="C32" s="183"/>
      <c r="D32" s="50" t="str">
        <f>'Step 2 - Report Details'!N32</f>
        <v>Population</v>
      </c>
      <c r="E32" s="63">
        <f>'Step 2 - Report Details'!O32</f>
        <v>0</v>
      </c>
      <c r="F32" s="63">
        <f>'Step 2 - Report Details'!P32</f>
        <v>0</v>
      </c>
      <c r="G32" s="63">
        <f>'Step 2 - Report Details'!Q32</f>
        <v>0</v>
      </c>
      <c r="H32" s="63">
        <f>'Step 2 - Report Details'!R32</f>
        <v>0</v>
      </c>
      <c r="I32" s="63">
        <f>'Step 2 - Report Details'!S32</f>
        <v>0</v>
      </c>
      <c r="J32" s="63">
        <f>'Step 2 - Report Details'!T32</f>
        <v>0</v>
      </c>
      <c r="K32" s="178"/>
      <c r="L32" s="178"/>
      <c r="M32" s="178"/>
      <c r="N32" s="178"/>
      <c r="O32" s="178"/>
      <c r="P32" s="178"/>
      <c r="Q32" s="178"/>
      <c r="R32" s="178"/>
      <c r="S32" s="180"/>
    </row>
    <row r="33" spans="1:19" s="49" customFormat="1" x14ac:dyDescent="0.3">
      <c r="A33" s="182">
        <f>'Step 2 - Report Details'!A33</f>
        <v>0</v>
      </c>
      <c r="B33" s="182" t="str">
        <f ca="1">'Step 2 - Report Details'!B33</f>
        <v/>
      </c>
      <c r="C33" s="182">
        <f>'Step 2 - Report Details'!D33</f>
        <v>0</v>
      </c>
      <c r="D33" s="50" t="str">
        <f>'Step 2 - Report Details'!N33</f>
        <v>Biomass (T)</v>
      </c>
      <c r="E33" s="63">
        <f>'Step 2 - Report Details'!O33</f>
        <v>0</v>
      </c>
      <c r="F33" s="63">
        <f>'Step 2 - Report Details'!P33</f>
        <v>0</v>
      </c>
      <c r="G33" s="63">
        <f>'Step 2 - Report Details'!Q33</f>
        <v>0</v>
      </c>
      <c r="H33" s="63">
        <f>'Step 2 - Report Details'!R33</f>
        <v>0</v>
      </c>
      <c r="I33" s="63">
        <f>'Step 2 - Report Details'!S33</f>
        <v>0</v>
      </c>
      <c r="J33" s="63">
        <f>'Step 2 - Report Details'!T33</f>
        <v>0</v>
      </c>
      <c r="K33" s="177"/>
      <c r="L33" s="177"/>
      <c r="M33" s="177"/>
      <c r="N33" s="177"/>
      <c r="O33" s="177"/>
      <c r="P33" s="177"/>
      <c r="Q33" s="177"/>
      <c r="R33" s="177"/>
      <c r="S33" s="179"/>
    </row>
    <row r="34" spans="1:19" s="49" customFormat="1" x14ac:dyDescent="0.3">
      <c r="A34" s="183"/>
      <c r="B34" s="183"/>
      <c r="C34" s="183"/>
      <c r="D34" s="50" t="str">
        <f>'Step 2 - Report Details'!N34</f>
        <v>Population</v>
      </c>
      <c r="E34" s="63">
        <f>'Step 2 - Report Details'!O34</f>
        <v>0</v>
      </c>
      <c r="F34" s="63">
        <f>'Step 2 - Report Details'!P34</f>
        <v>0</v>
      </c>
      <c r="G34" s="63">
        <f>'Step 2 - Report Details'!Q34</f>
        <v>0</v>
      </c>
      <c r="H34" s="63">
        <f>'Step 2 - Report Details'!R34</f>
        <v>0</v>
      </c>
      <c r="I34" s="63">
        <f>'Step 2 - Report Details'!S34</f>
        <v>0</v>
      </c>
      <c r="J34" s="63">
        <f>'Step 2 - Report Details'!T34</f>
        <v>0</v>
      </c>
      <c r="K34" s="178"/>
      <c r="L34" s="178"/>
      <c r="M34" s="178"/>
      <c r="N34" s="178"/>
      <c r="O34" s="178"/>
      <c r="P34" s="178"/>
      <c r="Q34" s="178"/>
      <c r="R34" s="178"/>
      <c r="S34" s="180"/>
    </row>
    <row r="35" spans="1:19" s="49" customFormat="1" x14ac:dyDescent="0.3">
      <c r="A35" s="182">
        <f>'Step 2 - Report Details'!A35</f>
        <v>0</v>
      </c>
      <c r="B35" s="182" t="str">
        <f ca="1">'Step 2 - Report Details'!B35</f>
        <v/>
      </c>
      <c r="C35" s="182">
        <f>'Step 2 - Report Details'!D35</f>
        <v>0</v>
      </c>
      <c r="D35" s="50" t="str">
        <f>'Step 2 - Report Details'!N35</f>
        <v>Biomass (T)</v>
      </c>
      <c r="E35" s="63">
        <f>'Step 2 - Report Details'!O35</f>
        <v>0</v>
      </c>
      <c r="F35" s="63">
        <f>'Step 2 - Report Details'!P35</f>
        <v>0</v>
      </c>
      <c r="G35" s="63">
        <f>'Step 2 - Report Details'!Q35</f>
        <v>0</v>
      </c>
      <c r="H35" s="63">
        <f>'Step 2 - Report Details'!R35</f>
        <v>0</v>
      </c>
      <c r="I35" s="63">
        <f>'Step 2 - Report Details'!S35</f>
        <v>0</v>
      </c>
      <c r="J35" s="63">
        <f>'Step 2 - Report Details'!T35</f>
        <v>0</v>
      </c>
      <c r="K35" s="177"/>
      <c r="L35" s="177"/>
      <c r="M35" s="177"/>
      <c r="N35" s="177"/>
      <c r="O35" s="177"/>
      <c r="P35" s="177"/>
      <c r="Q35" s="177"/>
      <c r="R35" s="177"/>
      <c r="S35" s="179"/>
    </row>
    <row r="36" spans="1:19" s="49" customFormat="1" x14ac:dyDescent="0.3">
      <c r="A36" s="183"/>
      <c r="B36" s="183"/>
      <c r="C36" s="183"/>
      <c r="D36" s="50" t="str">
        <f>'Step 2 - Report Details'!N36</f>
        <v>Population</v>
      </c>
      <c r="E36" s="63">
        <f>'Step 2 - Report Details'!O36</f>
        <v>0</v>
      </c>
      <c r="F36" s="63">
        <f>'Step 2 - Report Details'!P36</f>
        <v>0</v>
      </c>
      <c r="G36" s="63">
        <f>'Step 2 - Report Details'!Q36</f>
        <v>0</v>
      </c>
      <c r="H36" s="63">
        <f>'Step 2 - Report Details'!R36</f>
        <v>0</v>
      </c>
      <c r="I36" s="63">
        <f>'Step 2 - Report Details'!S36</f>
        <v>0</v>
      </c>
      <c r="J36" s="63">
        <f>'Step 2 - Report Details'!T36</f>
        <v>0</v>
      </c>
      <c r="K36" s="178"/>
      <c r="L36" s="178"/>
      <c r="M36" s="178"/>
      <c r="N36" s="178"/>
      <c r="O36" s="178"/>
      <c r="P36" s="178"/>
      <c r="Q36" s="178"/>
      <c r="R36" s="178"/>
      <c r="S36" s="180"/>
    </row>
    <row r="37" spans="1:19" s="49" customFormat="1" x14ac:dyDescent="0.3">
      <c r="A37" s="182">
        <f>'Step 2 - Report Details'!A37</f>
        <v>0</v>
      </c>
      <c r="B37" s="182" t="str">
        <f ca="1">'Step 2 - Report Details'!B37</f>
        <v/>
      </c>
      <c r="C37" s="182">
        <f>'Step 2 - Report Details'!D37</f>
        <v>0</v>
      </c>
      <c r="D37" s="50" t="str">
        <f>'Step 2 - Report Details'!N37</f>
        <v>Biomass (T)</v>
      </c>
      <c r="E37" s="63">
        <f>'Step 2 - Report Details'!O37</f>
        <v>0</v>
      </c>
      <c r="F37" s="63">
        <f>'Step 2 - Report Details'!P37</f>
        <v>0</v>
      </c>
      <c r="G37" s="63">
        <f>'Step 2 - Report Details'!Q37</f>
        <v>0</v>
      </c>
      <c r="H37" s="63">
        <f>'Step 2 - Report Details'!R37</f>
        <v>0</v>
      </c>
      <c r="I37" s="63">
        <f>'Step 2 - Report Details'!S37</f>
        <v>0</v>
      </c>
      <c r="J37" s="63">
        <f>'Step 2 - Report Details'!T37</f>
        <v>0</v>
      </c>
      <c r="K37" s="177"/>
      <c r="L37" s="177"/>
      <c r="M37" s="177"/>
      <c r="N37" s="177"/>
      <c r="O37" s="177"/>
      <c r="P37" s="177"/>
      <c r="Q37" s="177"/>
      <c r="R37" s="177"/>
      <c r="S37" s="179"/>
    </row>
    <row r="38" spans="1:19" s="49" customFormat="1" x14ac:dyDescent="0.3">
      <c r="A38" s="183"/>
      <c r="B38" s="183"/>
      <c r="C38" s="183"/>
      <c r="D38" s="50" t="str">
        <f>'Step 2 - Report Details'!N38</f>
        <v>Population</v>
      </c>
      <c r="E38" s="63">
        <f>'Step 2 - Report Details'!O38</f>
        <v>0</v>
      </c>
      <c r="F38" s="63">
        <f>'Step 2 - Report Details'!P38</f>
        <v>0</v>
      </c>
      <c r="G38" s="63">
        <f>'Step 2 - Report Details'!Q38</f>
        <v>0</v>
      </c>
      <c r="H38" s="63">
        <f>'Step 2 - Report Details'!R38</f>
        <v>0</v>
      </c>
      <c r="I38" s="63">
        <f>'Step 2 - Report Details'!S38</f>
        <v>0</v>
      </c>
      <c r="J38" s="63">
        <f>'Step 2 - Report Details'!T38</f>
        <v>0</v>
      </c>
      <c r="K38" s="178"/>
      <c r="L38" s="178"/>
      <c r="M38" s="178"/>
      <c r="N38" s="178"/>
      <c r="O38" s="178"/>
      <c r="P38" s="178"/>
      <c r="Q38" s="178"/>
      <c r="R38" s="178"/>
      <c r="S38" s="180"/>
    </row>
    <row r="39" spans="1:19" s="49" customFormat="1" x14ac:dyDescent="0.3">
      <c r="A39" s="182">
        <f>'Step 2 - Report Details'!A39</f>
        <v>0</v>
      </c>
      <c r="B39" s="182" t="str">
        <f ca="1">'Step 2 - Report Details'!B39</f>
        <v/>
      </c>
      <c r="C39" s="182">
        <f>'Step 2 - Report Details'!D39</f>
        <v>0</v>
      </c>
      <c r="D39" s="50" t="str">
        <f>'Step 2 - Report Details'!N39</f>
        <v>Biomass (T)</v>
      </c>
      <c r="E39" s="63">
        <f>'Step 2 - Report Details'!O39</f>
        <v>0</v>
      </c>
      <c r="F39" s="63">
        <f>'Step 2 - Report Details'!P39</f>
        <v>0</v>
      </c>
      <c r="G39" s="63">
        <f>'Step 2 - Report Details'!Q39</f>
        <v>0</v>
      </c>
      <c r="H39" s="63">
        <f>'Step 2 - Report Details'!R39</f>
        <v>0</v>
      </c>
      <c r="I39" s="63">
        <f>'Step 2 - Report Details'!S39</f>
        <v>0</v>
      </c>
      <c r="J39" s="63">
        <f>'Step 2 - Report Details'!T39</f>
        <v>0</v>
      </c>
      <c r="K39" s="177"/>
      <c r="L39" s="177"/>
      <c r="M39" s="177"/>
      <c r="N39" s="177"/>
      <c r="O39" s="177"/>
      <c r="P39" s="177"/>
      <c r="Q39" s="177"/>
      <c r="R39" s="177"/>
      <c r="S39" s="179"/>
    </row>
    <row r="40" spans="1:19" s="49" customFormat="1" x14ac:dyDescent="0.3">
      <c r="A40" s="183"/>
      <c r="B40" s="183"/>
      <c r="C40" s="183"/>
      <c r="D40" s="50" t="str">
        <f>'Step 2 - Report Details'!N40</f>
        <v>Population</v>
      </c>
      <c r="E40" s="63">
        <f>'Step 2 - Report Details'!O40</f>
        <v>0</v>
      </c>
      <c r="F40" s="63">
        <f>'Step 2 - Report Details'!P40</f>
        <v>0</v>
      </c>
      <c r="G40" s="63">
        <f>'Step 2 - Report Details'!Q40</f>
        <v>0</v>
      </c>
      <c r="H40" s="63">
        <f>'Step 2 - Report Details'!R40</f>
        <v>0</v>
      </c>
      <c r="I40" s="63">
        <f>'Step 2 - Report Details'!S40</f>
        <v>0</v>
      </c>
      <c r="J40" s="63">
        <f>'Step 2 - Report Details'!T40</f>
        <v>0</v>
      </c>
      <c r="K40" s="178"/>
      <c r="L40" s="178"/>
      <c r="M40" s="178"/>
      <c r="N40" s="178"/>
      <c r="O40" s="178"/>
      <c r="P40" s="178"/>
      <c r="Q40" s="178"/>
      <c r="R40" s="178"/>
      <c r="S40" s="180"/>
    </row>
    <row r="41" spans="1:19" s="49" customFormat="1" x14ac:dyDescent="0.3">
      <c r="A41" s="182">
        <f>'Step 2 - Report Details'!A41</f>
        <v>0</v>
      </c>
      <c r="B41" s="182" t="str">
        <f ca="1">'Step 2 - Report Details'!B41</f>
        <v/>
      </c>
      <c r="C41" s="182">
        <f>'Step 2 - Report Details'!D41</f>
        <v>0</v>
      </c>
      <c r="D41" s="50" t="str">
        <f>'Step 2 - Report Details'!N41</f>
        <v>Biomass (T)</v>
      </c>
      <c r="E41" s="63">
        <f>'Step 2 - Report Details'!O41</f>
        <v>0</v>
      </c>
      <c r="F41" s="63">
        <f>'Step 2 - Report Details'!P41</f>
        <v>0</v>
      </c>
      <c r="G41" s="63">
        <f>'Step 2 - Report Details'!Q41</f>
        <v>0</v>
      </c>
      <c r="H41" s="63">
        <f>'Step 2 - Report Details'!R41</f>
        <v>0</v>
      </c>
      <c r="I41" s="63">
        <f>'Step 2 - Report Details'!S41</f>
        <v>0</v>
      </c>
      <c r="J41" s="63">
        <f>'Step 2 - Report Details'!T41</f>
        <v>0</v>
      </c>
      <c r="K41" s="177"/>
      <c r="L41" s="177"/>
      <c r="M41" s="177"/>
      <c r="N41" s="177"/>
      <c r="O41" s="177"/>
      <c r="P41" s="177"/>
      <c r="Q41" s="177"/>
      <c r="R41" s="177"/>
      <c r="S41" s="179"/>
    </row>
    <row r="42" spans="1:19" s="49" customFormat="1" x14ac:dyDescent="0.3">
      <c r="A42" s="183"/>
      <c r="B42" s="183"/>
      <c r="C42" s="183"/>
      <c r="D42" s="50" t="str">
        <f>'Step 2 - Report Details'!N42</f>
        <v>Population</v>
      </c>
      <c r="E42" s="63">
        <f>'Step 2 - Report Details'!O42</f>
        <v>0</v>
      </c>
      <c r="F42" s="63">
        <f>'Step 2 - Report Details'!P42</f>
        <v>0</v>
      </c>
      <c r="G42" s="63">
        <f>'Step 2 - Report Details'!Q42</f>
        <v>0</v>
      </c>
      <c r="H42" s="63">
        <f>'Step 2 - Report Details'!R42</f>
        <v>0</v>
      </c>
      <c r="I42" s="63">
        <f>'Step 2 - Report Details'!S42</f>
        <v>0</v>
      </c>
      <c r="J42" s="63">
        <f>'Step 2 - Report Details'!T42</f>
        <v>0</v>
      </c>
      <c r="K42" s="178"/>
      <c r="L42" s="178"/>
      <c r="M42" s="178"/>
      <c r="N42" s="178"/>
      <c r="O42" s="178"/>
      <c r="P42" s="178"/>
      <c r="Q42" s="178"/>
      <c r="R42" s="178"/>
      <c r="S42" s="180"/>
    </row>
    <row r="43" spans="1:19" s="49" customFormat="1" x14ac:dyDescent="0.3">
      <c r="A43" s="182">
        <f>'Step 2 - Report Details'!A43</f>
        <v>0</v>
      </c>
      <c r="B43" s="182" t="str">
        <f ca="1">'Step 2 - Report Details'!B43</f>
        <v/>
      </c>
      <c r="C43" s="182">
        <f>'Step 2 - Report Details'!D43</f>
        <v>0</v>
      </c>
      <c r="D43" s="50" t="str">
        <f>'Step 2 - Report Details'!N43</f>
        <v>Biomass (T)</v>
      </c>
      <c r="E43" s="63">
        <f>'Step 2 - Report Details'!O43</f>
        <v>0</v>
      </c>
      <c r="F43" s="63">
        <f>'Step 2 - Report Details'!P43</f>
        <v>0</v>
      </c>
      <c r="G43" s="63">
        <f>'Step 2 - Report Details'!Q43</f>
        <v>0</v>
      </c>
      <c r="H43" s="63">
        <f>'Step 2 - Report Details'!R43</f>
        <v>0</v>
      </c>
      <c r="I43" s="63">
        <f>'Step 2 - Report Details'!S43</f>
        <v>0</v>
      </c>
      <c r="J43" s="63">
        <f>'Step 2 - Report Details'!T43</f>
        <v>0</v>
      </c>
      <c r="K43" s="177"/>
      <c r="L43" s="177"/>
      <c r="M43" s="177"/>
      <c r="N43" s="177"/>
      <c r="O43" s="177"/>
      <c r="P43" s="177"/>
      <c r="Q43" s="177"/>
      <c r="R43" s="177"/>
      <c r="S43" s="179"/>
    </row>
    <row r="44" spans="1:19" s="49" customFormat="1" x14ac:dyDescent="0.3">
      <c r="A44" s="183"/>
      <c r="B44" s="183"/>
      <c r="C44" s="183"/>
      <c r="D44" s="50" t="str">
        <f>'Step 2 - Report Details'!N44</f>
        <v>Population</v>
      </c>
      <c r="E44" s="63">
        <f>'Step 2 - Report Details'!O44</f>
        <v>0</v>
      </c>
      <c r="F44" s="63">
        <f>'Step 2 - Report Details'!P44</f>
        <v>0</v>
      </c>
      <c r="G44" s="63">
        <f>'Step 2 - Report Details'!Q44</f>
        <v>0</v>
      </c>
      <c r="H44" s="63">
        <f>'Step 2 - Report Details'!R44</f>
        <v>0</v>
      </c>
      <c r="I44" s="63">
        <f>'Step 2 - Report Details'!S44</f>
        <v>0</v>
      </c>
      <c r="J44" s="63">
        <f>'Step 2 - Report Details'!T44</f>
        <v>0</v>
      </c>
      <c r="K44" s="178"/>
      <c r="L44" s="178"/>
      <c r="M44" s="178"/>
      <c r="N44" s="178"/>
      <c r="O44" s="178"/>
      <c r="P44" s="178"/>
      <c r="Q44" s="178"/>
      <c r="R44" s="178"/>
      <c r="S44" s="180"/>
    </row>
    <row r="45" spans="1:19" s="49" customFormat="1" x14ac:dyDescent="0.3">
      <c r="A45" s="182">
        <f>'Step 2 - Report Details'!A45</f>
        <v>0</v>
      </c>
      <c r="B45" s="182" t="str">
        <f ca="1">'Step 2 - Report Details'!B45</f>
        <v/>
      </c>
      <c r="C45" s="182">
        <f>'Step 2 - Report Details'!D45</f>
        <v>0</v>
      </c>
      <c r="D45" s="50" t="str">
        <f>'Step 2 - Report Details'!N45</f>
        <v>Biomass (T)</v>
      </c>
      <c r="E45" s="63">
        <f>'Step 2 - Report Details'!O45</f>
        <v>0</v>
      </c>
      <c r="F45" s="63">
        <f>'Step 2 - Report Details'!P45</f>
        <v>0</v>
      </c>
      <c r="G45" s="63">
        <f>'Step 2 - Report Details'!Q45</f>
        <v>0</v>
      </c>
      <c r="H45" s="63">
        <f>'Step 2 - Report Details'!R45</f>
        <v>0</v>
      </c>
      <c r="I45" s="63">
        <f>'Step 2 - Report Details'!S45</f>
        <v>0</v>
      </c>
      <c r="J45" s="63">
        <f>'Step 2 - Report Details'!T45</f>
        <v>0</v>
      </c>
      <c r="K45" s="177"/>
      <c r="L45" s="177"/>
      <c r="M45" s="177"/>
      <c r="N45" s="177"/>
      <c r="O45" s="177"/>
      <c r="P45" s="177"/>
      <c r="Q45" s="177"/>
      <c r="R45" s="177"/>
      <c r="S45" s="179"/>
    </row>
    <row r="46" spans="1:19" s="49" customFormat="1" x14ac:dyDescent="0.3">
      <c r="A46" s="183"/>
      <c r="B46" s="183"/>
      <c r="C46" s="183"/>
      <c r="D46" s="50" t="str">
        <f>'Step 2 - Report Details'!N46</f>
        <v>Population</v>
      </c>
      <c r="E46" s="63">
        <f>'Step 2 - Report Details'!O46</f>
        <v>0</v>
      </c>
      <c r="F46" s="63">
        <f>'Step 2 - Report Details'!P46</f>
        <v>0</v>
      </c>
      <c r="G46" s="63">
        <f>'Step 2 - Report Details'!Q46</f>
        <v>0</v>
      </c>
      <c r="H46" s="63">
        <f>'Step 2 - Report Details'!R46</f>
        <v>0</v>
      </c>
      <c r="I46" s="63">
        <f>'Step 2 - Report Details'!S46</f>
        <v>0</v>
      </c>
      <c r="J46" s="63">
        <f>'Step 2 - Report Details'!T46</f>
        <v>0</v>
      </c>
      <c r="K46" s="178"/>
      <c r="L46" s="178"/>
      <c r="M46" s="178"/>
      <c r="N46" s="178"/>
      <c r="O46" s="178"/>
      <c r="P46" s="178"/>
      <c r="Q46" s="178"/>
      <c r="R46" s="178"/>
      <c r="S46" s="180"/>
    </row>
    <row r="47" spans="1:19" s="49" customFormat="1" x14ac:dyDescent="0.3">
      <c r="A47" s="182">
        <f>'Step 2 - Report Details'!A47</f>
        <v>0</v>
      </c>
      <c r="B47" s="182" t="str">
        <f ca="1">'Step 2 - Report Details'!B47</f>
        <v/>
      </c>
      <c r="C47" s="182">
        <f>'Step 2 - Report Details'!D47</f>
        <v>0</v>
      </c>
      <c r="D47" s="50" t="str">
        <f>'Step 2 - Report Details'!N47</f>
        <v>Biomass (T)</v>
      </c>
      <c r="E47" s="63">
        <f>'Step 2 - Report Details'!O47</f>
        <v>0</v>
      </c>
      <c r="F47" s="63">
        <f>'Step 2 - Report Details'!P47</f>
        <v>0</v>
      </c>
      <c r="G47" s="63">
        <f>'Step 2 - Report Details'!Q47</f>
        <v>0</v>
      </c>
      <c r="H47" s="63">
        <f>'Step 2 - Report Details'!R47</f>
        <v>0</v>
      </c>
      <c r="I47" s="63">
        <f>'Step 2 - Report Details'!S47</f>
        <v>0</v>
      </c>
      <c r="J47" s="63">
        <f>'Step 2 - Report Details'!T47</f>
        <v>0</v>
      </c>
      <c r="K47" s="177"/>
      <c r="L47" s="177"/>
      <c r="M47" s="177"/>
      <c r="N47" s="177"/>
      <c r="O47" s="177"/>
      <c r="P47" s="177"/>
      <c r="Q47" s="177"/>
      <c r="R47" s="177"/>
      <c r="S47" s="179"/>
    </row>
    <row r="48" spans="1:19" s="49" customFormat="1" x14ac:dyDescent="0.3">
      <c r="A48" s="183"/>
      <c r="B48" s="183"/>
      <c r="C48" s="183"/>
      <c r="D48" s="50" t="str">
        <f>'Step 2 - Report Details'!N48</f>
        <v>Population</v>
      </c>
      <c r="E48" s="63">
        <f>'Step 2 - Report Details'!O48</f>
        <v>0</v>
      </c>
      <c r="F48" s="63">
        <f>'Step 2 - Report Details'!P48</f>
        <v>0</v>
      </c>
      <c r="G48" s="63">
        <f>'Step 2 - Report Details'!Q48</f>
        <v>0</v>
      </c>
      <c r="H48" s="63">
        <f>'Step 2 - Report Details'!R48</f>
        <v>0</v>
      </c>
      <c r="I48" s="63">
        <f>'Step 2 - Report Details'!S48</f>
        <v>0</v>
      </c>
      <c r="J48" s="63">
        <f>'Step 2 - Report Details'!T48</f>
        <v>0</v>
      </c>
      <c r="K48" s="178"/>
      <c r="L48" s="178"/>
      <c r="M48" s="178"/>
      <c r="N48" s="178"/>
      <c r="O48" s="178"/>
      <c r="P48" s="178"/>
      <c r="Q48" s="178"/>
      <c r="R48" s="178"/>
      <c r="S48" s="180"/>
    </row>
    <row r="49" spans="1:19" s="49" customFormat="1" x14ac:dyDescent="0.3">
      <c r="A49" s="182">
        <f>'Step 2 - Report Details'!A49</f>
        <v>0</v>
      </c>
      <c r="B49" s="182" t="str">
        <f ca="1">'Step 2 - Report Details'!B49</f>
        <v/>
      </c>
      <c r="C49" s="182">
        <f>'Step 2 - Report Details'!D49</f>
        <v>0</v>
      </c>
      <c r="D49" s="50" t="str">
        <f>'Step 2 - Report Details'!N49</f>
        <v>Biomass (T)</v>
      </c>
      <c r="E49" s="63">
        <f>'Step 2 - Report Details'!O49</f>
        <v>0</v>
      </c>
      <c r="F49" s="63">
        <f>'Step 2 - Report Details'!P49</f>
        <v>0</v>
      </c>
      <c r="G49" s="63">
        <f>'Step 2 - Report Details'!Q49</f>
        <v>0</v>
      </c>
      <c r="H49" s="63">
        <f>'Step 2 - Report Details'!R49</f>
        <v>0</v>
      </c>
      <c r="I49" s="63">
        <f>'Step 2 - Report Details'!S49</f>
        <v>0</v>
      </c>
      <c r="J49" s="63">
        <f>'Step 2 - Report Details'!T49</f>
        <v>0</v>
      </c>
      <c r="K49" s="177"/>
      <c r="L49" s="177"/>
      <c r="M49" s="177"/>
      <c r="N49" s="177"/>
      <c r="O49" s="177"/>
      <c r="P49" s="177"/>
      <c r="Q49" s="177"/>
      <c r="R49" s="177"/>
      <c r="S49" s="179"/>
    </row>
    <row r="50" spans="1:19" s="49" customFormat="1" x14ac:dyDescent="0.3">
      <c r="A50" s="183"/>
      <c r="B50" s="183"/>
      <c r="C50" s="183"/>
      <c r="D50" s="50" t="str">
        <f>'Step 2 - Report Details'!N50</f>
        <v>Population</v>
      </c>
      <c r="E50" s="63">
        <f>'Step 2 - Report Details'!O50</f>
        <v>0</v>
      </c>
      <c r="F50" s="63">
        <f>'Step 2 - Report Details'!P50</f>
        <v>0</v>
      </c>
      <c r="G50" s="63">
        <f>'Step 2 - Report Details'!Q50</f>
        <v>0</v>
      </c>
      <c r="H50" s="63">
        <f>'Step 2 - Report Details'!R50</f>
        <v>0</v>
      </c>
      <c r="I50" s="63">
        <f>'Step 2 - Report Details'!S50</f>
        <v>0</v>
      </c>
      <c r="J50" s="63">
        <f>'Step 2 - Report Details'!T50</f>
        <v>0</v>
      </c>
      <c r="K50" s="178"/>
      <c r="L50" s="178"/>
      <c r="M50" s="178"/>
      <c r="N50" s="178"/>
      <c r="O50" s="178"/>
      <c r="P50" s="178"/>
      <c r="Q50" s="178"/>
      <c r="R50" s="178"/>
      <c r="S50" s="180"/>
    </row>
    <row r="51" spans="1:19" s="49" customFormat="1" x14ac:dyDescent="0.3">
      <c r="A51" s="182">
        <f>'Step 2 - Report Details'!A51</f>
        <v>0</v>
      </c>
      <c r="B51" s="182" t="str">
        <f ca="1">'Step 2 - Report Details'!B51</f>
        <v/>
      </c>
      <c r="C51" s="182">
        <f>'Step 2 - Report Details'!D51</f>
        <v>0</v>
      </c>
      <c r="D51" s="50" t="str">
        <f>'Step 2 - Report Details'!N51</f>
        <v>Biomass (T)</v>
      </c>
      <c r="E51" s="63">
        <f>'Step 2 - Report Details'!O51</f>
        <v>0</v>
      </c>
      <c r="F51" s="63">
        <f>'Step 2 - Report Details'!P51</f>
        <v>0</v>
      </c>
      <c r="G51" s="63">
        <f>'Step 2 - Report Details'!Q51</f>
        <v>0</v>
      </c>
      <c r="H51" s="63">
        <f>'Step 2 - Report Details'!R51</f>
        <v>0</v>
      </c>
      <c r="I51" s="63">
        <f>'Step 2 - Report Details'!S51</f>
        <v>0</v>
      </c>
      <c r="J51" s="63">
        <f>'Step 2 - Report Details'!T51</f>
        <v>0</v>
      </c>
      <c r="K51" s="177"/>
      <c r="L51" s="177"/>
      <c r="M51" s="177"/>
      <c r="N51" s="177"/>
      <c r="O51" s="177"/>
      <c r="P51" s="177"/>
      <c r="Q51" s="177"/>
      <c r="R51" s="177"/>
      <c r="S51" s="179"/>
    </row>
    <row r="52" spans="1:19" s="49" customFormat="1" x14ac:dyDescent="0.3">
      <c r="A52" s="183"/>
      <c r="B52" s="183"/>
      <c r="C52" s="183"/>
      <c r="D52" s="50" t="str">
        <f>'Step 2 - Report Details'!N52</f>
        <v>Population</v>
      </c>
      <c r="E52" s="63">
        <f>'Step 2 - Report Details'!O52</f>
        <v>0</v>
      </c>
      <c r="F52" s="63">
        <f>'Step 2 - Report Details'!P52</f>
        <v>0</v>
      </c>
      <c r="G52" s="63">
        <f>'Step 2 - Report Details'!Q52</f>
        <v>0</v>
      </c>
      <c r="H52" s="63">
        <f>'Step 2 - Report Details'!R52</f>
        <v>0</v>
      </c>
      <c r="I52" s="63">
        <f>'Step 2 - Report Details'!S52</f>
        <v>0</v>
      </c>
      <c r="J52" s="63">
        <f>'Step 2 - Report Details'!T52</f>
        <v>0</v>
      </c>
      <c r="K52" s="178"/>
      <c r="L52" s="178"/>
      <c r="M52" s="178"/>
      <c r="N52" s="178"/>
      <c r="O52" s="178"/>
      <c r="P52" s="178"/>
      <c r="Q52" s="178"/>
      <c r="R52" s="178"/>
      <c r="S52" s="180"/>
    </row>
    <row r="53" spans="1:19" s="49" customFormat="1" x14ac:dyDescent="0.3">
      <c r="A53" s="182">
        <f>'Step 2 - Report Details'!A53</f>
        <v>0</v>
      </c>
      <c r="B53" s="182" t="str">
        <f ca="1">'Step 2 - Report Details'!B53</f>
        <v/>
      </c>
      <c r="C53" s="182">
        <f>'Step 2 - Report Details'!D53</f>
        <v>0</v>
      </c>
      <c r="D53" s="50" t="str">
        <f>'Step 2 - Report Details'!N53</f>
        <v>Biomass (T)</v>
      </c>
      <c r="E53" s="63">
        <f>'Step 2 - Report Details'!O53</f>
        <v>0</v>
      </c>
      <c r="F53" s="63">
        <f>'Step 2 - Report Details'!P53</f>
        <v>0</v>
      </c>
      <c r="G53" s="63">
        <f>'Step 2 - Report Details'!Q53</f>
        <v>0</v>
      </c>
      <c r="H53" s="63">
        <f>'Step 2 - Report Details'!R53</f>
        <v>0</v>
      </c>
      <c r="I53" s="63">
        <f>'Step 2 - Report Details'!S53</f>
        <v>0</v>
      </c>
      <c r="J53" s="63">
        <f>'Step 2 - Report Details'!T53</f>
        <v>0</v>
      </c>
      <c r="K53" s="177"/>
      <c r="L53" s="177"/>
      <c r="M53" s="177"/>
      <c r="N53" s="177"/>
      <c r="O53" s="177"/>
      <c r="P53" s="177"/>
      <c r="Q53" s="177"/>
      <c r="R53" s="177"/>
      <c r="S53" s="179"/>
    </row>
    <row r="54" spans="1:19" s="49" customFormat="1" x14ac:dyDescent="0.3">
      <c r="A54" s="183"/>
      <c r="B54" s="183"/>
      <c r="C54" s="183"/>
      <c r="D54" s="50" t="str">
        <f>'Step 2 - Report Details'!N54</f>
        <v>Population</v>
      </c>
      <c r="E54" s="63">
        <f>'Step 2 - Report Details'!O54</f>
        <v>0</v>
      </c>
      <c r="F54" s="63">
        <f>'Step 2 - Report Details'!P54</f>
        <v>0</v>
      </c>
      <c r="G54" s="63">
        <f>'Step 2 - Report Details'!Q54</f>
        <v>0</v>
      </c>
      <c r="H54" s="63">
        <f>'Step 2 - Report Details'!R54</f>
        <v>0</v>
      </c>
      <c r="I54" s="63">
        <f>'Step 2 - Report Details'!S54</f>
        <v>0</v>
      </c>
      <c r="J54" s="63">
        <f>'Step 2 - Report Details'!T54</f>
        <v>0</v>
      </c>
      <c r="K54" s="178"/>
      <c r="L54" s="178"/>
      <c r="M54" s="178"/>
      <c r="N54" s="178"/>
      <c r="O54" s="178"/>
      <c r="P54" s="178"/>
      <c r="Q54" s="178"/>
      <c r="R54" s="178"/>
      <c r="S54" s="180"/>
    </row>
    <row r="55" spans="1:19" s="49" customFormat="1" x14ac:dyDescent="0.3">
      <c r="A55" s="182">
        <f>'Step 2 - Report Details'!A55</f>
        <v>0</v>
      </c>
      <c r="B55" s="182" t="str">
        <f ca="1">'Step 2 - Report Details'!B55</f>
        <v/>
      </c>
      <c r="C55" s="182">
        <f>'Step 2 - Report Details'!D55</f>
        <v>0</v>
      </c>
      <c r="D55" s="50" t="str">
        <f>'Step 2 - Report Details'!N55</f>
        <v>Biomass (T)</v>
      </c>
      <c r="E55" s="63">
        <f>'Step 2 - Report Details'!O55</f>
        <v>0</v>
      </c>
      <c r="F55" s="63">
        <f>'Step 2 - Report Details'!P55</f>
        <v>0</v>
      </c>
      <c r="G55" s="63">
        <f>'Step 2 - Report Details'!Q55</f>
        <v>0</v>
      </c>
      <c r="H55" s="63">
        <f>'Step 2 - Report Details'!R55</f>
        <v>0</v>
      </c>
      <c r="I55" s="63">
        <f>'Step 2 - Report Details'!S55</f>
        <v>0</v>
      </c>
      <c r="J55" s="63">
        <f>'Step 2 - Report Details'!T55</f>
        <v>0</v>
      </c>
      <c r="K55" s="177"/>
      <c r="L55" s="177"/>
      <c r="M55" s="177"/>
      <c r="N55" s="177"/>
      <c r="O55" s="177"/>
      <c r="P55" s="177"/>
      <c r="Q55" s="177"/>
      <c r="R55" s="177"/>
      <c r="S55" s="179"/>
    </row>
    <row r="56" spans="1:19" s="49" customFormat="1" x14ac:dyDescent="0.3">
      <c r="A56" s="183"/>
      <c r="B56" s="183"/>
      <c r="C56" s="183"/>
      <c r="D56" s="50" t="str">
        <f>'Step 2 - Report Details'!N56</f>
        <v>Population</v>
      </c>
      <c r="E56" s="63">
        <f>'Step 2 - Report Details'!O56</f>
        <v>0</v>
      </c>
      <c r="F56" s="63">
        <f>'Step 2 - Report Details'!P56</f>
        <v>0</v>
      </c>
      <c r="G56" s="63">
        <f>'Step 2 - Report Details'!Q56</f>
        <v>0</v>
      </c>
      <c r="H56" s="63">
        <f>'Step 2 - Report Details'!R56</f>
        <v>0</v>
      </c>
      <c r="I56" s="63">
        <f>'Step 2 - Report Details'!S56</f>
        <v>0</v>
      </c>
      <c r="J56" s="63">
        <f>'Step 2 - Report Details'!T56</f>
        <v>0</v>
      </c>
      <c r="K56" s="178"/>
      <c r="L56" s="178"/>
      <c r="M56" s="178"/>
      <c r="N56" s="178"/>
      <c r="O56" s="178"/>
      <c r="P56" s="178"/>
      <c r="Q56" s="178"/>
      <c r="R56" s="178"/>
      <c r="S56" s="180"/>
    </row>
    <row r="57" spans="1:19" s="49" customFormat="1" x14ac:dyDescent="0.3">
      <c r="A57" s="182">
        <f>'Step 2 - Report Details'!A57</f>
        <v>0</v>
      </c>
      <c r="B57" s="182" t="str">
        <f ca="1">'Step 2 - Report Details'!B57</f>
        <v/>
      </c>
      <c r="C57" s="182">
        <f>'Step 2 - Report Details'!D57</f>
        <v>0</v>
      </c>
      <c r="D57" s="50" t="str">
        <f>'Step 2 - Report Details'!N57</f>
        <v>Biomass (T)</v>
      </c>
      <c r="E57" s="63">
        <f>'Step 2 - Report Details'!O57</f>
        <v>0</v>
      </c>
      <c r="F57" s="63">
        <f>'Step 2 - Report Details'!P57</f>
        <v>0</v>
      </c>
      <c r="G57" s="63">
        <f>'Step 2 - Report Details'!Q57</f>
        <v>0</v>
      </c>
      <c r="H57" s="63">
        <f>'Step 2 - Report Details'!R57</f>
        <v>0</v>
      </c>
      <c r="I57" s="63">
        <f>'Step 2 - Report Details'!S57</f>
        <v>0</v>
      </c>
      <c r="J57" s="63">
        <f>'Step 2 - Report Details'!T57</f>
        <v>0</v>
      </c>
      <c r="K57" s="177"/>
      <c r="L57" s="177"/>
      <c r="M57" s="177"/>
      <c r="N57" s="177"/>
      <c r="O57" s="177"/>
      <c r="P57" s="177"/>
      <c r="Q57" s="177"/>
      <c r="R57" s="177"/>
      <c r="S57" s="179"/>
    </row>
    <row r="58" spans="1:19" s="49" customFormat="1" x14ac:dyDescent="0.3">
      <c r="A58" s="183"/>
      <c r="B58" s="183"/>
      <c r="C58" s="183"/>
      <c r="D58" s="50" t="str">
        <f>'Step 2 - Report Details'!N58</f>
        <v>Population</v>
      </c>
      <c r="E58" s="63">
        <f>'Step 2 - Report Details'!O58</f>
        <v>0</v>
      </c>
      <c r="F58" s="63">
        <f>'Step 2 - Report Details'!P58</f>
        <v>0</v>
      </c>
      <c r="G58" s="63">
        <f>'Step 2 - Report Details'!Q58</f>
        <v>0</v>
      </c>
      <c r="H58" s="63">
        <f>'Step 2 - Report Details'!R58</f>
        <v>0</v>
      </c>
      <c r="I58" s="63">
        <f>'Step 2 - Report Details'!S58</f>
        <v>0</v>
      </c>
      <c r="J58" s="63">
        <f>'Step 2 - Report Details'!T58</f>
        <v>0</v>
      </c>
      <c r="K58" s="178"/>
      <c r="L58" s="178"/>
      <c r="M58" s="178"/>
      <c r="N58" s="178"/>
      <c r="O58" s="178"/>
      <c r="P58" s="178"/>
      <c r="Q58" s="178"/>
      <c r="R58" s="178"/>
      <c r="S58" s="180"/>
    </row>
    <row r="59" spans="1:19" s="49" customFormat="1" x14ac:dyDescent="0.3">
      <c r="A59" s="182">
        <f>'Step 2 - Report Details'!A59</f>
        <v>0</v>
      </c>
      <c r="B59" s="182" t="str">
        <f ca="1">'Step 2 - Report Details'!B59</f>
        <v/>
      </c>
      <c r="C59" s="182">
        <f>'Step 2 - Report Details'!D59</f>
        <v>0</v>
      </c>
      <c r="D59" s="50" t="str">
        <f>'Step 2 - Report Details'!N59</f>
        <v>Biomass (T)</v>
      </c>
      <c r="E59" s="63">
        <f>'Step 2 - Report Details'!O59</f>
        <v>0</v>
      </c>
      <c r="F59" s="63">
        <f>'Step 2 - Report Details'!P59</f>
        <v>0</v>
      </c>
      <c r="G59" s="63">
        <f>'Step 2 - Report Details'!Q59</f>
        <v>0</v>
      </c>
      <c r="H59" s="63">
        <f>'Step 2 - Report Details'!R59</f>
        <v>0</v>
      </c>
      <c r="I59" s="63">
        <f>'Step 2 - Report Details'!S59</f>
        <v>0</v>
      </c>
      <c r="J59" s="63">
        <f>'Step 2 - Report Details'!T59</f>
        <v>0</v>
      </c>
      <c r="K59" s="177"/>
      <c r="L59" s="177"/>
      <c r="M59" s="177"/>
      <c r="N59" s="177"/>
      <c r="O59" s="177"/>
      <c r="P59" s="177"/>
      <c r="Q59" s="177"/>
      <c r="R59" s="177"/>
      <c r="S59" s="179"/>
    </row>
    <row r="60" spans="1:19" s="49" customFormat="1" x14ac:dyDescent="0.3">
      <c r="A60" s="183"/>
      <c r="B60" s="183"/>
      <c r="C60" s="183"/>
      <c r="D60" s="50" t="str">
        <f>'Step 2 - Report Details'!N60</f>
        <v>Population</v>
      </c>
      <c r="E60" s="63">
        <f>'Step 2 - Report Details'!O60</f>
        <v>0</v>
      </c>
      <c r="F60" s="63">
        <f>'Step 2 - Report Details'!P60</f>
        <v>0</v>
      </c>
      <c r="G60" s="63">
        <f>'Step 2 - Report Details'!Q60</f>
        <v>0</v>
      </c>
      <c r="H60" s="63">
        <f>'Step 2 - Report Details'!R60</f>
        <v>0</v>
      </c>
      <c r="I60" s="63">
        <f>'Step 2 - Report Details'!S60</f>
        <v>0</v>
      </c>
      <c r="J60" s="63">
        <f>'Step 2 - Report Details'!T60</f>
        <v>0</v>
      </c>
      <c r="K60" s="178"/>
      <c r="L60" s="178"/>
      <c r="M60" s="178"/>
      <c r="N60" s="178"/>
      <c r="O60" s="178"/>
      <c r="P60" s="178"/>
      <c r="Q60" s="178"/>
      <c r="R60" s="178"/>
      <c r="S60" s="180"/>
    </row>
    <row r="61" spans="1:19" s="49" customFormat="1" x14ac:dyDescent="0.3">
      <c r="A61" s="182">
        <f>'Step 2 - Report Details'!A61</f>
        <v>0</v>
      </c>
      <c r="B61" s="182" t="str">
        <f ca="1">'Step 2 - Report Details'!B61</f>
        <v/>
      </c>
      <c r="C61" s="182">
        <f>'Step 2 - Report Details'!D61</f>
        <v>0</v>
      </c>
      <c r="D61" s="50" t="str">
        <f>'Step 2 - Report Details'!N61</f>
        <v>Biomass (T)</v>
      </c>
      <c r="E61" s="63">
        <f>'Step 2 - Report Details'!O61</f>
        <v>0</v>
      </c>
      <c r="F61" s="63">
        <f>'Step 2 - Report Details'!P61</f>
        <v>0</v>
      </c>
      <c r="G61" s="63">
        <f>'Step 2 - Report Details'!Q61</f>
        <v>0</v>
      </c>
      <c r="H61" s="63">
        <f>'Step 2 - Report Details'!R61</f>
        <v>0</v>
      </c>
      <c r="I61" s="63">
        <f>'Step 2 - Report Details'!S61</f>
        <v>0</v>
      </c>
      <c r="J61" s="63">
        <f>'Step 2 - Report Details'!T61</f>
        <v>0</v>
      </c>
      <c r="K61" s="177"/>
      <c r="L61" s="177"/>
      <c r="M61" s="177"/>
      <c r="N61" s="177"/>
      <c r="O61" s="177"/>
      <c r="P61" s="177"/>
      <c r="Q61" s="177"/>
      <c r="R61" s="177"/>
      <c r="S61" s="179"/>
    </row>
    <row r="62" spans="1:19" s="49" customFormat="1" x14ac:dyDescent="0.3">
      <c r="A62" s="183"/>
      <c r="B62" s="183"/>
      <c r="C62" s="183"/>
      <c r="D62" s="50" t="str">
        <f>'Step 2 - Report Details'!N62</f>
        <v>Population</v>
      </c>
      <c r="E62" s="63">
        <f>'Step 2 - Report Details'!O62</f>
        <v>0</v>
      </c>
      <c r="F62" s="63">
        <f>'Step 2 - Report Details'!P62</f>
        <v>0</v>
      </c>
      <c r="G62" s="63">
        <f>'Step 2 - Report Details'!Q62</f>
        <v>0</v>
      </c>
      <c r="H62" s="63">
        <f>'Step 2 - Report Details'!R62</f>
        <v>0</v>
      </c>
      <c r="I62" s="63">
        <f>'Step 2 - Report Details'!S62</f>
        <v>0</v>
      </c>
      <c r="J62" s="63">
        <f>'Step 2 - Report Details'!T62</f>
        <v>0</v>
      </c>
      <c r="K62" s="178"/>
      <c r="L62" s="178"/>
      <c r="M62" s="178"/>
      <c r="N62" s="178"/>
      <c r="O62" s="178"/>
      <c r="P62" s="178"/>
      <c r="Q62" s="178"/>
      <c r="R62" s="178"/>
      <c r="S62" s="180"/>
    </row>
    <row r="63" spans="1:19" s="49" customFormat="1" x14ac:dyDescent="0.3">
      <c r="A63" s="182">
        <f>'Step 2 - Report Details'!A63</f>
        <v>0</v>
      </c>
      <c r="B63" s="182" t="str">
        <f ca="1">'Step 2 - Report Details'!B63</f>
        <v/>
      </c>
      <c r="C63" s="182">
        <f>'Step 2 - Report Details'!D63</f>
        <v>0</v>
      </c>
      <c r="D63" s="50" t="str">
        <f>'Step 2 - Report Details'!N63</f>
        <v>Biomass (T)</v>
      </c>
      <c r="E63" s="63">
        <f>'Step 2 - Report Details'!O63</f>
        <v>0</v>
      </c>
      <c r="F63" s="63">
        <f>'Step 2 - Report Details'!P63</f>
        <v>0</v>
      </c>
      <c r="G63" s="63">
        <f>'Step 2 - Report Details'!Q63</f>
        <v>0</v>
      </c>
      <c r="H63" s="63">
        <f>'Step 2 - Report Details'!R63</f>
        <v>0</v>
      </c>
      <c r="I63" s="63">
        <f>'Step 2 - Report Details'!S63</f>
        <v>0</v>
      </c>
      <c r="J63" s="63">
        <f>'Step 2 - Report Details'!T63</f>
        <v>0</v>
      </c>
      <c r="K63" s="177"/>
      <c r="L63" s="177"/>
      <c r="M63" s="177"/>
      <c r="N63" s="177"/>
      <c r="O63" s="177"/>
      <c r="P63" s="177"/>
      <c r="Q63" s="177"/>
      <c r="R63" s="177"/>
      <c r="S63" s="179"/>
    </row>
    <row r="64" spans="1:19" s="49" customFormat="1" x14ac:dyDescent="0.3">
      <c r="A64" s="183"/>
      <c r="B64" s="183"/>
      <c r="C64" s="183"/>
      <c r="D64" s="50" t="str">
        <f>'Step 2 - Report Details'!N64</f>
        <v>Population</v>
      </c>
      <c r="E64" s="63">
        <f>'Step 2 - Report Details'!O64</f>
        <v>0</v>
      </c>
      <c r="F64" s="63">
        <f>'Step 2 - Report Details'!P64</f>
        <v>0</v>
      </c>
      <c r="G64" s="63">
        <f>'Step 2 - Report Details'!Q64</f>
        <v>0</v>
      </c>
      <c r="H64" s="63">
        <f>'Step 2 - Report Details'!R64</f>
        <v>0</v>
      </c>
      <c r="I64" s="63">
        <f>'Step 2 - Report Details'!S64</f>
        <v>0</v>
      </c>
      <c r="J64" s="63">
        <f>'Step 2 - Report Details'!T64</f>
        <v>0</v>
      </c>
      <c r="K64" s="178"/>
      <c r="L64" s="178"/>
      <c r="M64" s="178"/>
      <c r="N64" s="178"/>
      <c r="O64" s="178"/>
      <c r="P64" s="178"/>
      <c r="Q64" s="178"/>
      <c r="R64" s="178"/>
      <c r="S64" s="180"/>
    </row>
    <row r="65" spans="1:19" s="49" customFormat="1" x14ac:dyDescent="0.3">
      <c r="A65" s="182">
        <f>'Step 2 - Report Details'!A65</f>
        <v>0</v>
      </c>
      <c r="B65" s="182" t="str">
        <f ca="1">'Step 2 - Report Details'!B65</f>
        <v/>
      </c>
      <c r="C65" s="182">
        <f>'Step 2 - Report Details'!D65</f>
        <v>0</v>
      </c>
      <c r="D65" s="50" t="str">
        <f>'Step 2 - Report Details'!N65</f>
        <v>Biomass (T)</v>
      </c>
      <c r="E65" s="63">
        <f>'Step 2 - Report Details'!O65</f>
        <v>0</v>
      </c>
      <c r="F65" s="63">
        <f>'Step 2 - Report Details'!P65</f>
        <v>0</v>
      </c>
      <c r="G65" s="63">
        <f>'Step 2 - Report Details'!Q65</f>
        <v>0</v>
      </c>
      <c r="H65" s="63">
        <f>'Step 2 - Report Details'!R65</f>
        <v>0</v>
      </c>
      <c r="I65" s="63">
        <f>'Step 2 - Report Details'!S65</f>
        <v>0</v>
      </c>
      <c r="J65" s="63">
        <f>'Step 2 - Report Details'!T65</f>
        <v>0</v>
      </c>
      <c r="K65" s="177"/>
      <c r="L65" s="177"/>
      <c r="M65" s="177"/>
      <c r="N65" s="177"/>
      <c r="O65" s="177"/>
      <c r="P65" s="177"/>
      <c r="Q65" s="177"/>
      <c r="R65" s="177"/>
      <c r="S65" s="179"/>
    </row>
    <row r="66" spans="1:19" s="49" customFormat="1" x14ac:dyDescent="0.3">
      <c r="A66" s="183"/>
      <c r="B66" s="183"/>
      <c r="C66" s="183"/>
      <c r="D66" s="50" t="str">
        <f>'Step 2 - Report Details'!N66</f>
        <v>Population</v>
      </c>
      <c r="E66" s="63">
        <f>'Step 2 - Report Details'!O66</f>
        <v>0</v>
      </c>
      <c r="F66" s="63">
        <f>'Step 2 - Report Details'!P66</f>
        <v>0</v>
      </c>
      <c r="G66" s="63">
        <f>'Step 2 - Report Details'!Q66</f>
        <v>0</v>
      </c>
      <c r="H66" s="63">
        <f>'Step 2 - Report Details'!R66</f>
        <v>0</v>
      </c>
      <c r="I66" s="63">
        <f>'Step 2 - Report Details'!S66</f>
        <v>0</v>
      </c>
      <c r="J66" s="63">
        <f>'Step 2 - Report Details'!T66</f>
        <v>0</v>
      </c>
      <c r="K66" s="178"/>
      <c r="L66" s="178"/>
      <c r="M66" s="178"/>
      <c r="N66" s="178"/>
      <c r="O66" s="178"/>
      <c r="P66" s="178"/>
      <c r="Q66" s="178"/>
      <c r="R66" s="178"/>
      <c r="S66" s="180"/>
    </row>
    <row r="67" spans="1:19" s="49" customFormat="1" x14ac:dyDescent="0.3">
      <c r="A67" s="182">
        <f>'Step 2 - Report Details'!A67</f>
        <v>0</v>
      </c>
      <c r="B67" s="182" t="str">
        <f ca="1">'Step 2 - Report Details'!B67</f>
        <v/>
      </c>
      <c r="C67" s="182">
        <f>'Step 2 - Report Details'!D67</f>
        <v>0</v>
      </c>
      <c r="D67" s="50" t="str">
        <f>'Step 2 - Report Details'!N67</f>
        <v>Biomass (T)</v>
      </c>
      <c r="E67" s="63">
        <f>'Step 2 - Report Details'!O67</f>
        <v>0</v>
      </c>
      <c r="F67" s="63">
        <f>'Step 2 - Report Details'!P67</f>
        <v>0</v>
      </c>
      <c r="G67" s="63">
        <f>'Step 2 - Report Details'!Q67</f>
        <v>0</v>
      </c>
      <c r="H67" s="63">
        <f>'Step 2 - Report Details'!R67</f>
        <v>0</v>
      </c>
      <c r="I67" s="63">
        <f>'Step 2 - Report Details'!S67</f>
        <v>0</v>
      </c>
      <c r="J67" s="63">
        <f>'Step 2 - Report Details'!T67</f>
        <v>0</v>
      </c>
      <c r="K67" s="177"/>
      <c r="L67" s="177"/>
      <c r="M67" s="177"/>
      <c r="N67" s="177"/>
      <c r="O67" s="177"/>
      <c r="P67" s="177"/>
      <c r="Q67" s="177"/>
      <c r="R67" s="177"/>
      <c r="S67" s="179"/>
    </row>
    <row r="68" spans="1:19" s="49" customFormat="1" x14ac:dyDescent="0.3">
      <c r="A68" s="183"/>
      <c r="B68" s="183"/>
      <c r="C68" s="183"/>
      <c r="D68" s="50" t="str">
        <f>'Step 2 - Report Details'!N68</f>
        <v>Population</v>
      </c>
      <c r="E68" s="63">
        <f>'Step 2 - Report Details'!O68</f>
        <v>0</v>
      </c>
      <c r="F68" s="63">
        <f>'Step 2 - Report Details'!P68</f>
        <v>0</v>
      </c>
      <c r="G68" s="63">
        <f>'Step 2 - Report Details'!Q68</f>
        <v>0</v>
      </c>
      <c r="H68" s="63">
        <f>'Step 2 - Report Details'!R68</f>
        <v>0</v>
      </c>
      <c r="I68" s="63">
        <f>'Step 2 - Report Details'!S68</f>
        <v>0</v>
      </c>
      <c r="J68" s="63">
        <f>'Step 2 - Report Details'!T68</f>
        <v>0</v>
      </c>
      <c r="K68" s="178"/>
      <c r="L68" s="178"/>
      <c r="M68" s="178"/>
      <c r="N68" s="178"/>
      <c r="O68" s="178"/>
      <c r="P68" s="178"/>
      <c r="Q68" s="178"/>
      <c r="R68" s="178"/>
      <c r="S68" s="180"/>
    </row>
    <row r="69" spans="1:19" s="49" customFormat="1" x14ac:dyDescent="0.3">
      <c r="A69" s="182">
        <f>'Step 2 - Report Details'!A69</f>
        <v>0</v>
      </c>
      <c r="B69" s="182" t="str">
        <f ca="1">'Step 2 - Report Details'!B69</f>
        <v/>
      </c>
      <c r="C69" s="182">
        <f>'Step 2 - Report Details'!D69</f>
        <v>0</v>
      </c>
      <c r="D69" s="50" t="str">
        <f>'Step 2 - Report Details'!N69</f>
        <v>Biomass (T)</v>
      </c>
      <c r="E69" s="63">
        <f>'Step 2 - Report Details'!O69</f>
        <v>0</v>
      </c>
      <c r="F69" s="63">
        <f>'Step 2 - Report Details'!P69</f>
        <v>0</v>
      </c>
      <c r="G69" s="63">
        <f>'Step 2 - Report Details'!Q69</f>
        <v>0</v>
      </c>
      <c r="H69" s="63">
        <f>'Step 2 - Report Details'!R69</f>
        <v>0</v>
      </c>
      <c r="I69" s="63">
        <f>'Step 2 - Report Details'!S69</f>
        <v>0</v>
      </c>
      <c r="J69" s="63">
        <f>'Step 2 - Report Details'!T69</f>
        <v>0</v>
      </c>
      <c r="K69" s="177"/>
      <c r="L69" s="177"/>
      <c r="M69" s="177"/>
      <c r="N69" s="177"/>
      <c r="O69" s="177"/>
      <c r="P69" s="177"/>
      <c r="Q69" s="177"/>
      <c r="R69" s="177"/>
      <c r="S69" s="179"/>
    </row>
    <row r="70" spans="1:19" s="49" customFormat="1" x14ac:dyDescent="0.3">
      <c r="A70" s="183"/>
      <c r="B70" s="183"/>
      <c r="C70" s="183"/>
      <c r="D70" s="50" t="str">
        <f>'Step 2 - Report Details'!N70</f>
        <v>Population</v>
      </c>
      <c r="E70" s="63">
        <f>'Step 2 - Report Details'!O70</f>
        <v>0</v>
      </c>
      <c r="F70" s="63">
        <f>'Step 2 - Report Details'!P70</f>
        <v>0</v>
      </c>
      <c r="G70" s="63">
        <f>'Step 2 - Report Details'!Q70</f>
        <v>0</v>
      </c>
      <c r="H70" s="63">
        <f>'Step 2 - Report Details'!R70</f>
        <v>0</v>
      </c>
      <c r="I70" s="63">
        <f>'Step 2 - Report Details'!S70</f>
        <v>0</v>
      </c>
      <c r="J70" s="63">
        <f>'Step 2 - Report Details'!T70</f>
        <v>0</v>
      </c>
      <c r="K70" s="178"/>
      <c r="L70" s="178"/>
      <c r="M70" s="178"/>
      <c r="N70" s="178"/>
      <c r="O70" s="178"/>
      <c r="P70" s="178"/>
      <c r="Q70" s="178"/>
      <c r="R70" s="178"/>
      <c r="S70" s="180"/>
    </row>
    <row r="71" spans="1:19" s="49" customFormat="1" x14ac:dyDescent="0.3">
      <c r="A71" s="182">
        <f>'Step 2 - Report Details'!A71</f>
        <v>0</v>
      </c>
      <c r="B71" s="182" t="str">
        <f ca="1">'Step 2 - Report Details'!B71</f>
        <v/>
      </c>
      <c r="C71" s="182">
        <f>'Step 2 - Report Details'!D71</f>
        <v>0</v>
      </c>
      <c r="D71" s="50" t="str">
        <f>'Step 2 - Report Details'!N71</f>
        <v>Biomass (T)</v>
      </c>
      <c r="E71" s="63">
        <f>'Step 2 - Report Details'!O71</f>
        <v>0</v>
      </c>
      <c r="F71" s="63">
        <f>'Step 2 - Report Details'!P71</f>
        <v>0</v>
      </c>
      <c r="G71" s="63">
        <f>'Step 2 - Report Details'!Q71</f>
        <v>0</v>
      </c>
      <c r="H71" s="63">
        <f>'Step 2 - Report Details'!R71</f>
        <v>0</v>
      </c>
      <c r="I71" s="63">
        <f>'Step 2 - Report Details'!S71</f>
        <v>0</v>
      </c>
      <c r="J71" s="63">
        <f>'Step 2 - Report Details'!T71</f>
        <v>0</v>
      </c>
      <c r="K71" s="177"/>
      <c r="L71" s="177"/>
      <c r="M71" s="177"/>
      <c r="N71" s="177"/>
      <c r="O71" s="177"/>
      <c r="P71" s="177"/>
      <c r="Q71" s="177"/>
      <c r="R71" s="177"/>
      <c r="S71" s="179"/>
    </row>
    <row r="72" spans="1:19" s="49" customFormat="1" x14ac:dyDescent="0.3">
      <c r="A72" s="183"/>
      <c r="B72" s="183"/>
      <c r="C72" s="183"/>
      <c r="D72" s="50" t="str">
        <f>'Step 2 - Report Details'!N72</f>
        <v>Population</v>
      </c>
      <c r="E72" s="63">
        <f>'Step 2 - Report Details'!O72</f>
        <v>0</v>
      </c>
      <c r="F72" s="63">
        <f>'Step 2 - Report Details'!P72</f>
        <v>0</v>
      </c>
      <c r="G72" s="63">
        <f>'Step 2 - Report Details'!Q72</f>
        <v>0</v>
      </c>
      <c r="H72" s="63">
        <f>'Step 2 - Report Details'!R72</f>
        <v>0</v>
      </c>
      <c r="I72" s="63">
        <f>'Step 2 - Report Details'!S72</f>
        <v>0</v>
      </c>
      <c r="J72" s="63">
        <f>'Step 2 - Report Details'!T72</f>
        <v>0</v>
      </c>
      <c r="K72" s="178"/>
      <c r="L72" s="178"/>
      <c r="M72" s="178"/>
      <c r="N72" s="178"/>
      <c r="O72" s="178"/>
      <c r="P72" s="178"/>
      <c r="Q72" s="178"/>
      <c r="R72" s="178"/>
      <c r="S72" s="180"/>
    </row>
    <row r="73" spans="1:19" s="49" customFormat="1" x14ac:dyDescent="0.3">
      <c r="A73" s="182">
        <f>'Step 2 - Report Details'!A73</f>
        <v>0</v>
      </c>
      <c r="B73" s="182" t="str">
        <f ca="1">'Step 2 - Report Details'!B73</f>
        <v/>
      </c>
      <c r="C73" s="182">
        <f>'Step 2 - Report Details'!D73</f>
        <v>0</v>
      </c>
      <c r="D73" s="50" t="str">
        <f>'Step 2 - Report Details'!N73</f>
        <v>Biomass (T)</v>
      </c>
      <c r="E73" s="63">
        <f>'Step 2 - Report Details'!O73</f>
        <v>0</v>
      </c>
      <c r="F73" s="63">
        <f>'Step 2 - Report Details'!P73</f>
        <v>0</v>
      </c>
      <c r="G73" s="63">
        <f>'Step 2 - Report Details'!Q73</f>
        <v>0</v>
      </c>
      <c r="H73" s="63">
        <f>'Step 2 - Report Details'!R73</f>
        <v>0</v>
      </c>
      <c r="I73" s="63">
        <f>'Step 2 - Report Details'!S73</f>
        <v>0</v>
      </c>
      <c r="J73" s="63">
        <f>'Step 2 - Report Details'!T73</f>
        <v>0</v>
      </c>
      <c r="K73" s="177"/>
      <c r="L73" s="177"/>
      <c r="M73" s="177"/>
      <c r="N73" s="177"/>
      <c r="O73" s="177"/>
      <c r="P73" s="177"/>
      <c r="Q73" s="177"/>
      <c r="R73" s="177"/>
      <c r="S73" s="179"/>
    </row>
    <row r="74" spans="1:19" s="49" customFormat="1" x14ac:dyDescent="0.3">
      <c r="A74" s="183"/>
      <c r="B74" s="183"/>
      <c r="C74" s="183"/>
      <c r="D74" s="50" t="str">
        <f>'Step 2 - Report Details'!N74</f>
        <v>Population</v>
      </c>
      <c r="E74" s="63">
        <f>'Step 2 - Report Details'!O74</f>
        <v>0</v>
      </c>
      <c r="F74" s="63">
        <f>'Step 2 - Report Details'!P74</f>
        <v>0</v>
      </c>
      <c r="G74" s="63">
        <f>'Step 2 - Report Details'!Q74</f>
        <v>0</v>
      </c>
      <c r="H74" s="63">
        <f>'Step 2 - Report Details'!R74</f>
        <v>0</v>
      </c>
      <c r="I74" s="63">
        <f>'Step 2 - Report Details'!S74</f>
        <v>0</v>
      </c>
      <c r="J74" s="63">
        <f>'Step 2 - Report Details'!T74</f>
        <v>0</v>
      </c>
      <c r="K74" s="178"/>
      <c r="L74" s="178"/>
      <c r="M74" s="178"/>
      <c r="N74" s="178"/>
      <c r="O74" s="178"/>
      <c r="P74" s="178"/>
      <c r="Q74" s="178"/>
      <c r="R74" s="178"/>
      <c r="S74" s="180"/>
    </row>
    <row r="75" spans="1:19" s="49" customFormat="1" x14ac:dyDescent="0.3">
      <c r="A75" s="182">
        <f>'Step 2 - Report Details'!A75</f>
        <v>0</v>
      </c>
      <c r="B75" s="182" t="str">
        <f ca="1">'Step 2 - Report Details'!B75</f>
        <v/>
      </c>
      <c r="C75" s="182">
        <f>'Step 2 - Report Details'!D75</f>
        <v>0</v>
      </c>
      <c r="D75" s="50" t="str">
        <f>'Step 2 - Report Details'!N75</f>
        <v>Biomass (T)</v>
      </c>
      <c r="E75" s="63">
        <f>'Step 2 - Report Details'!O75</f>
        <v>0</v>
      </c>
      <c r="F75" s="63">
        <f>'Step 2 - Report Details'!P75</f>
        <v>0</v>
      </c>
      <c r="G75" s="63">
        <f>'Step 2 - Report Details'!Q75</f>
        <v>0</v>
      </c>
      <c r="H75" s="63">
        <f>'Step 2 - Report Details'!R75</f>
        <v>0</v>
      </c>
      <c r="I75" s="63">
        <f>'Step 2 - Report Details'!S75</f>
        <v>0</v>
      </c>
      <c r="J75" s="63">
        <f>'Step 2 - Report Details'!T75</f>
        <v>0</v>
      </c>
      <c r="K75" s="177"/>
      <c r="L75" s="177"/>
      <c r="M75" s="177"/>
      <c r="N75" s="177"/>
      <c r="O75" s="177"/>
      <c r="P75" s="177"/>
      <c r="Q75" s="177"/>
      <c r="R75" s="177"/>
      <c r="S75" s="179"/>
    </row>
    <row r="76" spans="1:19" s="49" customFormat="1" x14ac:dyDescent="0.3">
      <c r="A76" s="183"/>
      <c r="B76" s="183"/>
      <c r="C76" s="183"/>
      <c r="D76" s="50" t="str">
        <f>'Step 2 - Report Details'!N76</f>
        <v>Population</v>
      </c>
      <c r="E76" s="63">
        <f>'Step 2 - Report Details'!O76</f>
        <v>0</v>
      </c>
      <c r="F76" s="63">
        <f>'Step 2 - Report Details'!P76</f>
        <v>0</v>
      </c>
      <c r="G76" s="63">
        <f>'Step 2 - Report Details'!Q76</f>
        <v>0</v>
      </c>
      <c r="H76" s="63">
        <f>'Step 2 - Report Details'!R76</f>
        <v>0</v>
      </c>
      <c r="I76" s="63">
        <f>'Step 2 - Report Details'!S76</f>
        <v>0</v>
      </c>
      <c r="J76" s="63">
        <f>'Step 2 - Report Details'!T76</f>
        <v>0</v>
      </c>
      <c r="K76" s="178"/>
      <c r="L76" s="178"/>
      <c r="M76" s="178"/>
      <c r="N76" s="178"/>
      <c r="O76" s="178"/>
      <c r="P76" s="178"/>
      <c r="Q76" s="178"/>
      <c r="R76" s="178"/>
      <c r="S76" s="180"/>
    </row>
    <row r="77" spans="1:19" s="49" customFormat="1" x14ac:dyDescent="0.3">
      <c r="A77" s="182">
        <f>'Step 2 - Report Details'!A77</f>
        <v>0</v>
      </c>
      <c r="B77" s="182" t="str">
        <f ca="1">'Step 2 - Report Details'!B77</f>
        <v/>
      </c>
      <c r="C77" s="182">
        <f>'Step 2 - Report Details'!D77</f>
        <v>0</v>
      </c>
      <c r="D77" s="50" t="str">
        <f>'Step 2 - Report Details'!N77</f>
        <v>Biomass (T)</v>
      </c>
      <c r="E77" s="63">
        <f>'Step 2 - Report Details'!O77</f>
        <v>0</v>
      </c>
      <c r="F77" s="63">
        <f>'Step 2 - Report Details'!P77</f>
        <v>0</v>
      </c>
      <c r="G77" s="63">
        <f>'Step 2 - Report Details'!Q77</f>
        <v>0</v>
      </c>
      <c r="H77" s="63">
        <f>'Step 2 - Report Details'!R77</f>
        <v>0</v>
      </c>
      <c r="I77" s="63">
        <f>'Step 2 - Report Details'!S77</f>
        <v>0</v>
      </c>
      <c r="J77" s="63">
        <f>'Step 2 - Report Details'!T77</f>
        <v>0</v>
      </c>
      <c r="K77" s="177"/>
      <c r="L77" s="177"/>
      <c r="M77" s="177"/>
      <c r="N77" s="177"/>
      <c r="O77" s="177"/>
      <c r="P77" s="177"/>
      <c r="Q77" s="177"/>
      <c r="R77" s="177"/>
      <c r="S77" s="179"/>
    </row>
    <row r="78" spans="1:19" s="49" customFormat="1" x14ac:dyDescent="0.3">
      <c r="A78" s="183"/>
      <c r="B78" s="183"/>
      <c r="C78" s="183"/>
      <c r="D78" s="50" t="str">
        <f>'Step 2 - Report Details'!N78</f>
        <v>Population</v>
      </c>
      <c r="E78" s="63">
        <f>'Step 2 - Report Details'!O78</f>
        <v>0</v>
      </c>
      <c r="F78" s="63">
        <f>'Step 2 - Report Details'!P78</f>
        <v>0</v>
      </c>
      <c r="G78" s="63">
        <f>'Step 2 - Report Details'!Q78</f>
        <v>0</v>
      </c>
      <c r="H78" s="63">
        <f>'Step 2 - Report Details'!R78</f>
        <v>0</v>
      </c>
      <c r="I78" s="63">
        <f>'Step 2 - Report Details'!S78</f>
        <v>0</v>
      </c>
      <c r="J78" s="63">
        <f>'Step 2 - Report Details'!T78</f>
        <v>0</v>
      </c>
      <c r="K78" s="178"/>
      <c r="L78" s="178"/>
      <c r="M78" s="178"/>
      <c r="N78" s="178"/>
      <c r="O78" s="178"/>
      <c r="P78" s="178"/>
      <c r="Q78" s="178"/>
      <c r="R78" s="178"/>
      <c r="S78" s="180"/>
    </row>
    <row r="79" spans="1:19" s="49" customFormat="1" x14ac:dyDescent="0.3">
      <c r="A79" s="182">
        <f>'Step 2 - Report Details'!A79</f>
        <v>0</v>
      </c>
      <c r="B79" s="182" t="str">
        <f ca="1">'Step 2 - Report Details'!B79</f>
        <v/>
      </c>
      <c r="C79" s="182">
        <f>'Step 2 - Report Details'!D79</f>
        <v>0</v>
      </c>
      <c r="D79" s="50" t="str">
        <f>'Step 2 - Report Details'!N79</f>
        <v>Biomass (T)</v>
      </c>
      <c r="E79" s="63">
        <f>'Step 2 - Report Details'!O79</f>
        <v>0</v>
      </c>
      <c r="F79" s="63">
        <f>'Step 2 - Report Details'!P79</f>
        <v>0</v>
      </c>
      <c r="G79" s="63">
        <f>'Step 2 - Report Details'!Q79</f>
        <v>0</v>
      </c>
      <c r="H79" s="63">
        <f>'Step 2 - Report Details'!R79</f>
        <v>0</v>
      </c>
      <c r="I79" s="63">
        <f>'Step 2 - Report Details'!S79</f>
        <v>0</v>
      </c>
      <c r="J79" s="63">
        <f>'Step 2 - Report Details'!T79</f>
        <v>0</v>
      </c>
      <c r="K79" s="177"/>
      <c r="L79" s="177"/>
      <c r="M79" s="177"/>
      <c r="N79" s="177"/>
      <c r="O79" s="177"/>
      <c r="P79" s="177"/>
      <c r="Q79" s="177"/>
      <c r="R79" s="177"/>
      <c r="S79" s="179"/>
    </row>
    <row r="80" spans="1:19" s="49" customFormat="1" x14ac:dyDescent="0.3">
      <c r="A80" s="183"/>
      <c r="B80" s="183"/>
      <c r="C80" s="183"/>
      <c r="D80" s="50" t="str">
        <f>'Step 2 - Report Details'!N80</f>
        <v>Population</v>
      </c>
      <c r="E80" s="63">
        <f>'Step 2 - Report Details'!O80</f>
        <v>0</v>
      </c>
      <c r="F80" s="63">
        <f>'Step 2 - Report Details'!P80</f>
        <v>0</v>
      </c>
      <c r="G80" s="63">
        <f>'Step 2 - Report Details'!Q80</f>
        <v>0</v>
      </c>
      <c r="H80" s="63">
        <f>'Step 2 - Report Details'!R80</f>
        <v>0</v>
      </c>
      <c r="I80" s="63">
        <f>'Step 2 - Report Details'!S80</f>
        <v>0</v>
      </c>
      <c r="J80" s="63">
        <f>'Step 2 - Report Details'!T80</f>
        <v>0</v>
      </c>
      <c r="K80" s="178"/>
      <c r="L80" s="178"/>
      <c r="M80" s="178"/>
      <c r="N80" s="178"/>
      <c r="O80" s="178"/>
      <c r="P80" s="178"/>
      <c r="Q80" s="178"/>
      <c r="R80" s="178"/>
      <c r="S80" s="180"/>
    </row>
    <row r="81" spans="1:19" s="49" customFormat="1" x14ac:dyDescent="0.3">
      <c r="A81" s="182">
        <f>'Step 2 - Report Details'!A81</f>
        <v>0</v>
      </c>
      <c r="B81" s="182" t="str">
        <f ca="1">'Step 2 - Report Details'!B81</f>
        <v/>
      </c>
      <c r="C81" s="182">
        <f>'Step 2 - Report Details'!D81</f>
        <v>0</v>
      </c>
      <c r="D81" s="50" t="str">
        <f>'Step 2 - Report Details'!N81</f>
        <v>Biomass (T)</v>
      </c>
      <c r="E81" s="63">
        <f>'Step 2 - Report Details'!O81</f>
        <v>0</v>
      </c>
      <c r="F81" s="63">
        <f>'Step 2 - Report Details'!P81</f>
        <v>0</v>
      </c>
      <c r="G81" s="63">
        <f>'Step 2 - Report Details'!Q81</f>
        <v>0</v>
      </c>
      <c r="H81" s="63">
        <f>'Step 2 - Report Details'!R81</f>
        <v>0</v>
      </c>
      <c r="I81" s="63">
        <f>'Step 2 - Report Details'!S81</f>
        <v>0</v>
      </c>
      <c r="J81" s="63">
        <f>'Step 2 - Report Details'!T81</f>
        <v>0</v>
      </c>
      <c r="K81" s="177"/>
      <c r="L81" s="177"/>
      <c r="M81" s="177"/>
      <c r="N81" s="177"/>
      <c r="O81" s="177"/>
      <c r="P81" s="177"/>
      <c r="Q81" s="177"/>
      <c r="R81" s="177"/>
      <c r="S81" s="179"/>
    </row>
    <row r="82" spans="1:19" s="49" customFormat="1" x14ac:dyDescent="0.3">
      <c r="A82" s="183"/>
      <c r="B82" s="183"/>
      <c r="C82" s="183"/>
      <c r="D82" s="50" t="str">
        <f>'Step 2 - Report Details'!N82</f>
        <v>Population</v>
      </c>
      <c r="E82" s="63">
        <f>'Step 2 - Report Details'!O82</f>
        <v>0</v>
      </c>
      <c r="F82" s="63">
        <f>'Step 2 - Report Details'!P82</f>
        <v>0</v>
      </c>
      <c r="G82" s="63">
        <f>'Step 2 - Report Details'!Q82</f>
        <v>0</v>
      </c>
      <c r="H82" s="63">
        <f>'Step 2 - Report Details'!R82</f>
        <v>0</v>
      </c>
      <c r="I82" s="63">
        <f>'Step 2 - Report Details'!S82</f>
        <v>0</v>
      </c>
      <c r="J82" s="63">
        <f>'Step 2 - Report Details'!T82</f>
        <v>0</v>
      </c>
      <c r="K82" s="178"/>
      <c r="L82" s="178"/>
      <c r="M82" s="178"/>
      <c r="N82" s="178"/>
      <c r="O82" s="178"/>
      <c r="P82" s="178"/>
      <c r="Q82" s="178"/>
      <c r="R82" s="178"/>
      <c r="S82" s="180"/>
    </row>
    <row r="83" spans="1:19" s="49" customFormat="1" x14ac:dyDescent="0.3">
      <c r="A83" s="182">
        <f>'Step 2 - Report Details'!A83</f>
        <v>0</v>
      </c>
      <c r="B83" s="182" t="str">
        <f ca="1">'Step 2 - Report Details'!B83</f>
        <v/>
      </c>
      <c r="C83" s="182">
        <f>'Step 2 - Report Details'!D83</f>
        <v>0</v>
      </c>
      <c r="D83" s="50" t="str">
        <f>'Step 2 - Report Details'!N83</f>
        <v>Biomass (T)</v>
      </c>
      <c r="E83" s="63">
        <f>'Step 2 - Report Details'!O83</f>
        <v>0</v>
      </c>
      <c r="F83" s="63">
        <f>'Step 2 - Report Details'!P83</f>
        <v>0</v>
      </c>
      <c r="G83" s="63">
        <f>'Step 2 - Report Details'!Q83</f>
        <v>0</v>
      </c>
      <c r="H83" s="63">
        <f>'Step 2 - Report Details'!R83</f>
        <v>0</v>
      </c>
      <c r="I83" s="63">
        <f>'Step 2 - Report Details'!S83</f>
        <v>0</v>
      </c>
      <c r="J83" s="63">
        <f>'Step 2 - Report Details'!T83</f>
        <v>0</v>
      </c>
      <c r="K83" s="177"/>
      <c r="L83" s="177"/>
      <c r="M83" s="177"/>
      <c r="N83" s="177"/>
      <c r="O83" s="177"/>
      <c r="P83" s="177"/>
      <c r="Q83" s="177"/>
      <c r="R83" s="177"/>
      <c r="S83" s="179"/>
    </row>
    <row r="84" spans="1:19" s="49" customFormat="1" x14ac:dyDescent="0.3">
      <c r="A84" s="183"/>
      <c r="B84" s="183"/>
      <c r="C84" s="183"/>
      <c r="D84" s="50" t="str">
        <f>'Step 2 - Report Details'!N84</f>
        <v>Population</v>
      </c>
      <c r="E84" s="63">
        <f>'Step 2 - Report Details'!O84</f>
        <v>0</v>
      </c>
      <c r="F84" s="63">
        <f>'Step 2 - Report Details'!P84</f>
        <v>0</v>
      </c>
      <c r="G84" s="63">
        <f>'Step 2 - Report Details'!Q84</f>
        <v>0</v>
      </c>
      <c r="H84" s="63">
        <f>'Step 2 - Report Details'!R84</f>
        <v>0</v>
      </c>
      <c r="I84" s="63">
        <f>'Step 2 - Report Details'!S84</f>
        <v>0</v>
      </c>
      <c r="J84" s="63">
        <f>'Step 2 - Report Details'!T84</f>
        <v>0</v>
      </c>
      <c r="K84" s="178"/>
      <c r="L84" s="178"/>
      <c r="M84" s="178"/>
      <c r="N84" s="178"/>
      <c r="O84" s="178"/>
      <c r="P84" s="178"/>
      <c r="Q84" s="178"/>
      <c r="R84" s="178"/>
      <c r="S84" s="180"/>
    </row>
    <row r="85" spans="1:19" s="49" customFormat="1" x14ac:dyDescent="0.3">
      <c r="A85" s="182">
        <f>'Step 2 - Report Details'!A85</f>
        <v>0</v>
      </c>
      <c r="B85" s="182" t="str">
        <f ca="1">'Step 2 - Report Details'!B85</f>
        <v/>
      </c>
      <c r="C85" s="182">
        <f>'Step 2 - Report Details'!D85</f>
        <v>0</v>
      </c>
      <c r="D85" s="50" t="str">
        <f>'Step 2 - Report Details'!N85</f>
        <v>Biomass (T)</v>
      </c>
      <c r="E85" s="63">
        <f>'Step 2 - Report Details'!O85</f>
        <v>0</v>
      </c>
      <c r="F85" s="63">
        <f>'Step 2 - Report Details'!P85</f>
        <v>0</v>
      </c>
      <c r="G85" s="63">
        <f>'Step 2 - Report Details'!Q85</f>
        <v>0</v>
      </c>
      <c r="H85" s="63">
        <f>'Step 2 - Report Details'!R85</f>
        <v>0</v>
      </c>
      <c r="I85" s="63">
        <f>'Step 2 - Report Details'!S85</f>
        <v>0</v>
      </c>
      <c r="J85" s="63">
        <f>'Step 2 - Report Details'!T85</f>
        <v>0</v>
      </c>
      <c r="K85" s="177"/>
      <c r="L85" s="177"/>
      <c r="M85" s="177"/>
      <c r="N85" s="177"/>
      <c r="O85" s="177"/>
      <c r="P85" s="177"/>
      <c r="Q85" s="177"/>
      <c r="R85" s="177"/>
      <c r="S85" s="179"/>
    </row>
    <row r="86" spans="1:19" s="49" customFormat="1" x14ac:dyDescent="0.3">
      <c r="A86" s="183"/>
      <c r="B86" s="183"/>
      <c r="C86" s="183"/>
      <c r="D86" s="50" t="str">
        <f>'Step 2 - Report Details'!N86</f>
        <v>Population</v>
      </c>
      <c r="E86" s="63">
        <f>'Step 2 - Report Details'!O86</f>
        <v>0</v>
      </c>
      <c r="F86" s="63">
        <f>'Step 2 - Report Details'!P86</f>
        <v>0</v>
      </c>
      <c r="G86" s="63">
        <f>'Step 2 - Report Details'!Q86</f>
        <v>0</v>
      </c>
      <c r="H86" s="63">
        <f>'Step 2 - Report Details'!R86</f>
        <v>0</v>
      </c>
      <c r="I86" s="63">
        <f>'Step 2 - Report Details'!S86</f>
        <v>0</v>
      </c>
      <c r="J86" s="63">
        <f>'Step 2 - Report Details'!T86</f>
        <v>0</v>
      </c>
      <c r="K86" s="178"/>
      <c r="L86" s="178"/>
      <c r="M86" s="178"/>
      <c r="N86" s="178"/>
      <c r="O86" s="178"/>
      <c r="P86" s="178"/>
      <c r="Q86" s="178"/>
      <c r="R86" s="178"/>
      <c r="S86" s="180"/>
    </row>
    <row r="87" spans="1:19" s="49" customFormat="1" x14ac:dyDescent="0.3">
      <c r="A87" s="182">
        <f>'Step 2 - Report Details'!A87</f>
        <v>0</v>
      </c>
      <c r="B87" s="182" t="str">
        <f ca="1">'Step 2 - Report Details'!B87</f>
        <v/>
      </c>
      <c r="C87" s="182">
        <f>'Step 2 - Report Details'!D87</f>
        <v>0</v>
      </c>
      <c r="D87" s="50" t="str">
        <f>'Step 2 - Report Details'!N87</f>
        <v>Biomass (T)</v>
      </c>
      <c r="E87" s="63">
        <f>'Step 2 - Report Details'!O87</f>
        <v>0</v>
      </c>
      <c r="F87" s="63">
        <f>'Step 2 - Report Details'!P87</f>
        <v>0</v>
      </c>
      <c r="G87" s="63">
        <f>'Step 2 - Report Details'!Q87</f>
        <v>0</v>
      </c>
      <c r="H87" s="63">
        <f>'Step 2 - Report Details'!R87</f>
        <v>0</v>
      </c>
      <c r="I87" s="63">
        <f>'Step 2 - Report Details'!S87</f>
        <v>0</v>
      </c>
      <c r="J87" s="63">
        <f>'Step 2 - Report Details'!T87</f>
        <v>0</v>
      </c>
      <c r="K87" s="177"/>
      <c r="L87" s="177"/>
      <c r="M87" s="177"/>
      <c r="N87" s="177"/>
      <c r="O87" s="177"/>
      <c r="P87" s="177"/>
      <c r="Q87" s="177"/>
      <c r="R87" s="177"/>
      <c r="S87" s="179"/>
    </row>
    <row r="88" spans="1:19" s="49" customFormat="1" x14ac:dyDescent="0.3">
      <c r="A88" s="183"/>
      <c r="B88" s="183"/>
      <c r="C88" s="183"/>
      <c r="D88" s="50" t="str">
        <f>'Step 2 - Report Details'!N88</f>
        <v>Population</v>
      </c>
      <c r="E88" s="63">
        <f>'Step 2 - Report Details'!O88</f>
        <v>0</v>
      </c>
      <c r="F88" s="63">
        <f>'Step 2 - Report Details'!P88</f>
        <v>0</v>
      </c>
      <c r="G88" s="63">
        <f>'Step 2 - Report Details'!Q88</f>
        <v>0</v>
      </c>
      <c r="H88" s="63">
        <f>'Step 2 - Report Details'!R88</f>
        <v>0</v>
      </c>
      <c r="I88" s="63">
        <f>'Step 2 - Report Details'!S88</f>
        <v>0</v>
      </c>
      <c r="J88" s="63">
        <f>'Step 2 - Report Details'!T88</f>
        <v>0</v>
      </c>
      <c r="K88" s="178"/>
      <c r="L88" s="178"/>
      <c r="M88" s="178"/>
      <c r="N88" s="178"/>
      <c r="O88" s="178"/>
      <c r="P88" s="178"/>
      <c r="Q88" s="178"/>
      <c r="R88" s="178"/>
      <c r="S88" s="180"/>
    </row>
    <row r="89" spans="1:19" s="49" customFormat="1" x14ac:dyDescent="0.3">
      <c r="A89" s="182">
        <f>'Step 2 - Report Details'!A89</f>
        <v>0</v>
      </c>
      <c r="B89" s="182" t="str">
        <f ca="1">'Step 2 - Report Details'!B89</f>
        <v/>
      </c>
      <c r="C89" s="182">
        <f>'Step 2 - Report Details'!D89</f>
        <v>0</v>
      </c>
      <c r="D89" s="50" t="str">
        <f>'Step 2 - Report Details'!N89</f>
        <v>Biomass (T)</v>
      </c>
      <c r="E89" s="63">
        <f>'Step 2 - Report Details'!O89</f>
        <v>0</v>
      </c>
      <c r="F89" s="63">
        <f>'Step 2 - Report Details'!P89</f>
        <v>0</v>
      </c>
      <c r="G89" s="63">
        <f>'Step 2 - Report Details'!Q89</f>
        <v>0</v>
      </c>
      <c r="H89" s="63">
        <f>'Step 2 - Report Details'!R89</f>
        <v>0</v>
      </c>
      <c r="I89" s="63">
        <f>'Step 2 - Report Details'!S89</f>
        <v>0</v>
      </c>
      <c r="J89" s="63">
        <f>'Step 2 - Report Details'!T89</f>
        <v>0</v>
      </c>
      <c r="K89" s="177"/>
      <c r="L89" s="177"/>
      <c r="M89" s="177"/>
      <c r="N89" s="177"/>
      <c r="O89" s="177"/>
      <c r="P89" s="177"/>
      <c r="Q89" s="177"/>
      <c r="R89" s="177"/>
      <c r="S89" s="179"/>
    </row>
    <row r="90" spans="1:19" s="49" customFormat="1" x14ac:dyDescent="0.3">
      <c r="A90" s="183"/>
      <c r="B90" s="183"/>
      <c r="C90" s="183"/>
      <c r="D90" s="50" t="str">
        <f>'Step 2 - Report Details'!N90</f>
        <v>Population</v>
      </c>
      <c r="E90" s="63">
        <f>'Step 2 - Report Details'!O90</f>
        <v>0</v>
      </c>
      <c r="F90" s="63">
        <f>'Step 2 - Report Details'!P90</f>
        <v>0</v>
      </c>
      <c r="G90" s="63">
        <f>'Step 2 - Report Details'!Q90</f>
        <v>0</v>
      </c>
      <c r="H90" s="63">
        <f>'Step 2 - Report Details'!R90</f>
        <v>0</v>
      </c>
      <c r="I90" s="63">
        <f>'Step 2 - Report Details'!S90</f>
        <v>0</v>
      </c>
      <c r="J90" s="63">
        <f>'Step 2 - Report Details'!T90</f>
        <v>0</v>
      </c>
      <c r="K90" s="178"/>
      <c r="L90" s="178"/>
      <c r="M90" s="178"/>
      <c r="N90" s="178"/>
      <c r="O90" s="178"/>
      <c r="P90" s="178"/>
      <c r="Q90" s="178"/>
      <c r="R90" s="178"/>
      <c r="S90" s="180"/>
    </row>
    <row r="91" spans="1:19" s="49" customFormat="1" x14ac:dyDescent="0.3">
      <c r="A91" s="182">
        <f>'Step 2 - Report Details'!A91</f>
        <v>0</v>
      </c>
      <c r="B91" s="182" t="str">
        <f ca="1">'Step 2 - Report Details'!B91</f>
        <v/>
      </c>
      <c r="C91" s="182">
        <f>'Step 2 - Report Details'!D91</f>
        <v>0</v>
      </c>
      <c r="D91" s="50" t="str">
        <f>'Step 2 - Report Details'!N91</f>
        <v>Biomass (T)</v>
      </c>
      <c r="E91" s="63">
        <f>'Step 2 - Report Details'!O91</f>
        <v>0</v>
      </c>
      <c r="F91" s="63">
        <f>'Step 2 - Report Details'!P91</f>
        <v>0</v>
      </c>
      <c r="G91" s="63">
        <f>'Step 2 - Report Details'!Q91</f>
        <v>0</v>
      </c>
      <c r="H91" s="63">
        <f>'Step 2 - Report Details'!R91</f>
        <v>0</v>
      </c>
      <c r="I91" s="63">
        <f>'Step 2 - Report Details'!S91</f>
        <v>0</v>
      </c>
      <c r="J91" s="63">
        <f>'Step 2 - Report Details'!T91</f>
        <v>0</v>
      </c>
      <c r="K91" s="177"/>
      <c r="L91" s="177"/>
      <c r="M91" s="177"/>
      <c r="N91" s="177"/>
      <c r="O91" s="177"/>
      <c r="P91" s="177"/>
      <c r="Q91" s="177"/>
      <c r="R91" s="177"/>
      <c r="S91" s="179"/>
    </row>
    <row r="92" spans="1:19" s="49" customFormat="1" x14ac:dyDescent="0.3">
      <c r="A92" s="183"/>
      <c r="B92" s="183"/>
      <c r="C92" s="183"/>
      <c r="D92" s="50" t="str">
        <f>'Step 2 - Report Details'!N92</f>
        <v>Population</v>
      </c>
      <c r="E92" s="63">
        <f>'Step 2 - Report Details'!O92</f>
        <v>0</v>
      </c>
      <c r="F92" s="63">
        <f>'Step 2 - Report Details'!P92</f>
        <v>0</v>
      </c>
      <c r="G92" s="63">
        <f>'Step 2 - Report Details'!Q92</f>
        <v>0</v>
      </c>
      <c r="H92" s="63">
        <f>'Step 2 - Report Details'!R92</f>
        <v>0</v>
      </c>
      <c r="I92" s="63">
        <f>'Step 2 - Report Details'!S92</f>
        <v>0</v>
      </c>
      <c r="J92" s="63">
        <f>'Step 2 - Report Details'!T92</f>
        <v>0</v>
      </c>
      <c r="K92" s="178"/>
      <c r="L92" s="178"/>
      <c r="M92" s="178"/>
      <c r="N92" s="178"/>
      <c r="O92" s="178"/>
      <c r="P92" s="178"/>
      <c r="Q92" s="178"/>
      <c r="R92" s="178"/>
      <c r="S92" s="180"/>
    </row>
    <row r="93" spans="1:19" s="49" customFormat="1" x14ac:dyDescent="0.3">
      <c r="A93" s="182">
        <f>'Step 2 - Report Details'!A93</f>
        <v>0</v>
      </c>
      <c r="B93" s="182" t="str">
        <f ca="1">'Step 2 - Report Details'!B93</f>
        <v/>
      </c>
      <c r="C93" s="182">
        <f>'Step 2 - Report Details'!D93</f>
        <v>0</v>
      </c>
      <c r="D93" s="50" t="str">
        <f>'Step 2 - Report Details'!N93</f>
        <v>Biomass (T)</v>
      </c>
      <c r="E93" s="63">
        <f>'Step 2 - Report Details'!O93</f>
        <v>0</v>
      </c>
      <c r="F93" s="63">
        <f>'Step 2 - Report Details'!P93</f>
        <v>0</v>
      </c>
      <c r="G93" s="63">
        <f>'Step 2 - Report Details'!Q93</f>
        <v>0</v>
      </c>
      <c r="H93" s="63">
        <f>'Step 2 - Report Details'!R93</f>
        <v>0</v>
      </c>
      <c r="I93" s="63">
        <f>'Step 2 - Report Details'!S93</f>
        <v>0</v>
      </c>
      <c r="J93" s="63">
        <f>'Step 2 - Report Details'!T93</f>
        <v>0</v>
      </c>
      <c r="K93" s="177"/>
      <c r="L93" s="177"/>
      <c r="M93" s="177"/>
      <c r="N93" s="177"/>
      <c r="O93" s="177"/>
      <c r="P93" s="177"/>
      <c r="Q93" s="177"/>
      <c r="R93" s="177"/>
      <c r="S93" s="179"/>
    </row>
    <row r="94" spans="1:19" s="49" customFormat="1" x14ac:dyDescent="0.3">
      <c r="A94" s="183"/>
      <c r="B94" s="183"/>
      <c r="C94" s="183"/>
      <c r="D94" s="50" t="str">
        <f>'Step 2 - Report Details'!N94</f>
        <v>Population</v>
      </c>
      <c r="E94" s="63">
        <f>'Step 2 - Report Details'!O94</f>
        <v>0</v>
      </c>
      <c r="F94" s="63">
        <f>'Step 2 - Report Details'!P94</f>
        <v>0</v>
      </c>
      <c r="G94" s="63">
        <f>'Step 2 - Report Details'!Q94</f>
        <v>0</v>
      </c>
      <c r="H94" s="63">
        <f>'Step 2 - Report Details'!R94</f>
        <v>0</v>
      </c>
      <c r="I94" s="63">
        <f>'Step 2 - Report Details'!S94</f>
        <v>0</v>
      </c>
      <c r="J94" s="63">
        <f>'Step 2 - Report Details'!T94</f>
        <v>0</v>
      </c>
      <c r="K94" s="178"/>
      <c r="L94" s="178"/>
      <c r="M94" s="178"/>
      <c r="N94" s="178"/>
      <c r="O94" s="178"/>
      <c r="P94" s="178"/>
      <c r="Q94" s="178"/>
      <c r="R94" s="178"/>
      <c r="S94" s="180"/>
    </row>
    <row r="95" spans="1:19" s="49" customFormat="1" x14ac:dyDescent="0.3">
      <c r="A95" s="182">
        <f>'Step 2 - Report Details'!A95</f>
        <v>0</v>
      </c>
      <c r="B95" s="182" t="str">
        <f ca="1">'Step 2 - Report Details'!B95</f>
        <v/>
      </c>
      <c r="C95" s="182">
        <f>'Step 2 - Report Details'!D95</f>
        <v>0</v>
      </c>
      <c r="D95" s="50" t="str">
        <f>'Step 2 - Report Details'!N95</f>
        <v>Biomass (T)</v>
      </c>
      <c r="E95" s="63">
        <f>'Step 2 - Report Details'!O95</f>
        <v>0</v>
      </c>
      <c r="F95" s="63">
        <f>'Step 2 - Report Details'!P95</f>
        <v>0</v>
      </c>
      <c r="G95" s="63">
        <f>'Step 2 - Report Details'!Q95</f>
        <v>0</v>
      </c>
      <c r="H95" s="63">
        <f>'Step 2 - Report Details'!R95</f>
        <v>0</v>
      </c>
      <c r="I95" s="63">
        <f>'Step 2 - Report Details'!S95</f>
        <v>0</v>
      </c>
      <c r="J95" s="63">
        <f>'Step 2 - Report Details'!T95</f>
        <v>0</v>
      </c>
      <c r="K95" s="177"/>
      <c r="L95" s="177"/>
      <c r="M95" s="177"/>
      <c r="N95" s="177"/>
      <c r="O95" s="177"/>
      <c r="P95" s="177"/>
      <c r="Q95" s="177"/>
      <c r="R95" s="177"/>
      <c r="S95" s="179"/>
    </row>
    <row r="96" spans="1:19" s="49" customFormat="1" x14ac:dyDescent="0.3">
      <c r="A96" s="183"/>
      <c r="B96" s="183"/>
      <c r="C96" s="183"/>
      <c r="D96" s="50" t="str">
        <f>'Step 2 - Report Details'!N96</f>
        <v>Population</v>
      </c>
      <c r="E96" s="63">
        <f>'Step 2 - Report Details'!O96</f>
        <v>0</v>
      </c>
      <c r="F96" s="63">
        <f>'Step 2 - Report Details'!P96</f>
        <v>0</v>
      </c>
      <c r="G96" s="63">
        <f>'Step 2 - Report Details'!Q96</f>
        <v>0</v>
      </c>
      <c r="H96" s="63">
        <f>'Step 2 - Report Details'!R96</f>
        <v>0</v>
      </c>
      <c r="I96" s="63">
        <f>'Step 2 - Report Details'!S96</f>
        <v>0</v>
      </c>
      <c r="J96" s="63">
        <f>'Step 2 - Report Details'!T96</f>
        <v>0</v>
      </c>
      <c r="K96" s="178"/>
      <c r="L96" s="178"/>
      <c r="M96" s="178"/>
      <c r="N96" s="178"/>
      <c r="O96" s="178"/>
      <c r="P96" s="178"/>
      <c r="Q96" s="178"/>
      <c r="R96" s="178"/>
      <c r="S96" s="180"/>
    </row>
    <row r="97" spans="1:19" s="49" customFormat="1" x14ac:dyDescent="0.3">
      <c r="A97" s="182">
        <f>'Step 2 - Report Details'!A97</f>
        <v>0</v>
      </c>
      <c r="B97" s="182" t="str">
        <f ca="1">'Step 2 - Report Details'!B97</f>
        <v/>
      </c>
      <c r="C97" s="182">
        <f>'Step 2 - Report Details'!D97</f>
        <v>0</v>
      </c>
      <c r="D97" s="50" t="str">
        <f>'Step 2 - Report Details'!N97</f>
        <v>Biomass (T)</v>
      </c>
      <c r="E97" s="63">
        <f>'Step 2 - Report Details'!O97</f>
        <v>0</v>
      </c>
      <c r="F97" s="63">
        <f>'Step 2 - Report Details'!P97</f>
        <v>0</v>
      </c>
      <c r="G97" s="63">
        <f>'Step 2 - Report Details'!Q97</f>
        <v>0</v>
      </c>
      <c r="H97" s="63">
        <f>'Step 2 - Report Details'!R97</f>
        <v>0</v>
      </c>
      <c r="I97" s="63">
        <f>'Step 2 - Report Details'!S97</f>
        <v>0</v>
      </c>
      <c r="J97" s="63">
        <f>'Step 2 - Report Details'!T97</f>
        <v>0</v>
      </c>
      <c r="K97" s="177"/>
      <c r="L97" s="177"/>
      <c r="M97" s="177"/>
      <c r="N97" s="177"/>
      <c r="O97" s="177"/>
      <c r="P97" s="177"/>
      <c r="Q97" s="177"/>
      <c r="R97" s="177"/>
      <c r="S97" s="179"/>
    </row>
    <row r="98" spans="1:19" s="49" customFormat="1" x14ac:dyDescent="0.3">
      <c r="A98" s="183"/>
      <c r="B98" s="183"/>
      <c r="C98" s="183"/>
      <c r="D98" s="50" t="str">
        <f>'Step 2 - Report Details'!N98</f>
        <v>Population</v>
      </c>
      <c r="E98" s="63">
        <f>'Step 2 - Report Details'!O98</f>
        <v>0</v>
      </c>
      <c r="F98" s="63">
        <f>'Step 2 - Report Details'!P98</f>
        <v>0</v>
      </c>
      <c r="G98" s="63">
        <f>'Step 2 - Report Details'!Q98</f>
        <v>0</v>
      </c>
      <c r="H98" s="63">
        <f>'Step 2 - Report Details'!R98</f>
        <v>0</v>
      </c>
      <c r="I98" s="63">
        <f>'Step 2 - Report Details'!S98</f>
        <v>0</v>
      </c>
      <c r="J98" s="63">
        <f>'Step 2 - Report Details'!T98</f>
        <v>0</v>
      </c>
      <c r="K98" s="178"/>
      <c r="L98" s="178"/>
      <c r="M98" s="178"/>
      <c r="N98" s="178"/>
      <c r="O98" s="178"/>
      <c r="P98" s="178"/>
      <c r="Q98" s="178"/>
      <c r="R98" s="178"/>
      <c r="S98" s="180"/>
    </row>
    <row r="99" spans="1:19" s="49" customFormat="1" x14ac:dyDescent="0.3">
      <c r="A99" s="182">
        <f>'Step 2 - Report Details'!A99</f>
        <v>0</v>
      </c>
      <c r="B99" s="182" t="str">
        <f ca="1">'Step 2 - Report Details'!B99</f>
        <v/>
      </c>
      <c r="C99" s="182">
        <f>'Step 2 - Report Details'!D99</f>
        <v>0</v>
      </c>
      <c r="D99" s="50" t="str">
        <f>'Step 2 - Report Details'!N99</f>
        <v>Biomass (T)</v>
      </c>
      <c r="E99" s="63">
        <f>'Step 2 - Report Details'!O99</f>
        <v>0</v>
      </c>
      <c r="F99" s="63">
        <f>'Step 2 - Report Details'!P99</f>
        <v>0</v>
      </c>
      <c r="G99" s="63">
        <f>'Step 2 - Report Details'!Q99</f>
        <v>0</v>
      </c>
      <c r="H99" s="63">
        <f>'Step 2 - Report Details'!R99</f>
        <v>0</v>
      </c>
      <c r="I99" s="63">
        <f>'Step 2 - Report Details'!S99</f>
        <v>0</v>
      </c>
      <c r="J99" s="63">
        <f>'Step 2 - Report Details'!T99</f>
        <v>0</v>
      </c>
      <c r="K99" s="177"/>
      <c r="L99" s="177"/>
      <c r="M99" s="177"/>
      <c r="N99" s="177"/>
      <c r="O99" s="177"/>
      <c r="P99" s="177"/>
      <c r="Q99" s="177"/>
      <c r="R99" s="177"/>
      <c r="S99" s="179"/>
    </row>
    <row r="100" spans="1:19" s="49" customFormat="1" x14ac:dyDescent="0.3">
      <c r="A100" s="183"/>
      <c r="B100" s="183"/>
      <c r="C100" s="183"/>
      <c r="D100" s="50" t="str">
        <f>'Step 2 - Report Details'!N100</f>
        <v>Population</v>
      </c>
      <c r="E100" s="63">
        <f>'Step 2 - Report Details'!O100</f>
        <v>0</v>
      </c>
      <c r="F100" s="63">
        <f>'Step 2 - Report Details'!P100</f>
        <v>0</v>
      </c>
      <c r="G100" s="63">
        <f>'Step 2 - Report Details'!Q100</f>
        <v>0</v>
      </c>
      <c r="H100" s="63">
        <f>'Step 2 - Report Details'!R100</f>
        <v>0</v>
      </c>
      <c r="I100" s="63">
        <f>'Step 2 - Report Details'!S100</f>
        <v>0</v>
      </c>
      <c r="J100" s="63">
        <f>'Step 2 - Report Details'!T100</f>
        <v>0</v>
      </c>
      <c r="K100" s="178"/>
      <c r="L100" s="178"/>
      <c r="M100" s="178"/>
      <c r="N100" s="178"/>
      <c r="O100" s="178"/>
      <c r="P100" s="178"/>
      <c r="Q100" s="178"/>
      <c r="R100" s="178"/>
      <c r="S100" s="180"/>
    </row>
    <row r="101" spans="1:19" s="49" customFormat="1" x14ac:dyDescent="0.3">
      <c r="A101" s="182">
        <f>'Step 2 - Report Details'!A101</f>
        <v>0</v>
      </c>
      <c r="B101" s="182" t="str">
        <f ca="1">'Step 2 - Report Details'!B101</f>
        <v/>
      </c>
      <c r="C101" s="182">
        <f>'Step 2 - Report Details'!D101</f>
        <v>0</v>
      </c>
      <c r="D101" s="50" t="str">
        <f>'Step 2 - Report Details'!N101</f>
        <v>Biomass (T)</v>
      </c>
      <c r="E101" s="63">
        <f>'Step 2 - Report Details'!O101</f>
        <v>0</v>
      </c>
      <c r="F101" s="63">
        <f>'Step 2 - Report Details'!P101</f>
        <v>0</v>
      </c>
      <c r="G101" s="63">
        <f>'Step 2 - Report Details'!Q101</f>
        <v>0</v>
      </c>
      <c r="H101" s="63">
        <f>'Step 2 - Report Details'!R101</f>
        <v>0</v>
      </c>
      <c r="I101" s="63">
        <f>'Step 2 - Report Details'!S101</f>
        <v>0</v>
      </c>
      <c r="J101" s="63">
        <f>'Step 2 - Report Details'!T101</f>
        <v>0</v>
      </c>
      <c r="K101" s="177"/>
      <c r="L101" s="177"/>
      <c r="M101" s="177"/>
      <c r="N101" s="177"/>
      <c r="O101" s="177"/>
      <c r="P101" s="177"/>
      <c r="Q101" s="177"/>
      <c r="R101" s="177"/>
      <c r="S101" s="179"/>
    </row>
    <row r="102" spans="1:19" s="49" customFormat="1" x14ac:dyDescent="0.3">
      <c r="A102" s="183"/>
      <c r="B102" s="183"/>
      <c r="C102" s="183"/>
      <c r="D102" s="50" t="str">
        <f>'Step 2 - Report Details'!N102</f>
        <v>Population</v>
      </c>
      <c r="E102" s="63">
        <f>'Step 2 - Report Details'!O102</f>
        <v>0</v>
      </c>
      <c r="F102" s="63">
        <f>'Step 2 - Report Details'!P102</f>
        <v>0</v>
      </c>
      <c r="G102" s="63">
        <f>'Step 2 - Report Details'!Q102</f>
        <v>0</v>
      </c>
      <c r="H102" s="63">
        <f>'Step 2 - Report Details'!R102</f>
        <v>0</v>
      </c>
      <c r="I102" s="63">
        <f>'Step 2 - Report Details'!S102</f>
        <v>0</v>
      </c>
      <c r="J102" s="63">
        <f>'Step 2 - Report Details'!T102</f>
        <v>0</v>
      </c>
      <c r="K102" s="178"/>
      <c r="L102" s="178"/>
      <c r="M102" s="178"/>
      <c r="N102" s="178"/>
      <c r="O102" s="178"/>
      <c r="P102" s="178"/>
      <c r="Q102" s="178"/>
      <c r="R102" s="178"/>
      <c r="S102" s="180"/>
    </row>
    <row r="103" spans="1:19" s="49" customFormat="1" x14ac:dyDescent="0.3">
      <c r="A103" s="182">
        <f>'Step 2 - Report Details'!A103</f>
        <v>0</v>
      </c>
      <c r="B103" s="182" t="str">
        <f ca="1">'Step 2 - Report Details'!B103</f>
        <v/>
      </c>
      <c r="C103" s="182">
        <f>'Step 2 - Report Details'!D103</f>
        <v>0</v>
      </c>
      <c r="D103" s="50" t="str">
        <f>'Step 2 - Report Details'!N103</f>
        <v>Biomass (T)</v>
      </c>
      <c r="E103" s="63">
        <f>'Step 2 - Report Details'!O103</f>
        <v>0</v>
      </c>
      <c r="F103" s="63">
        <f>'Step 2 - Report Details'!P103</f>
        <v>0</v>
      </c>
      <c r="G103" s="63">
        <f>'Step 2 - Report Details'!Q103</f>
        <v>0</v>
      </c>
      <c r="H103" s="63">
        <f>'Step 2 - Report Details'!R103</f>
        <v>0</v>
      </c>
      <c r="I103" s="63">
        <f>'Step 2 - Report Details'!S103</f>
        <v>0</v>
      </c>
      <c r="J103" s="63">
        <f>'Step 2 - Report Details'!T103</f>
        <v>0</v>
      </c>
      <c r="K103" s="177"/>
      <c r="L103" s="177"/>
      <c r="M103" s="177"/>
      <c r="N103" s="177"/>
      <c r="O103" s="177"/>
      <c r="P103" s="177"/>
      <c r="Q103" s="177"/>
      <c r="R103" s="177"/>
      <c r="S103" s="179"/>
    </row>
    <row r="104" spans="1:19" s="49" customFormat="1" x14ac:dyDescent="0.3">
      <c r="A104" s="183"/>
      <c r="B104" s="183"/>
      <c r="C104" s="183"/>
      <c r="D104" s="50" t="str">
        <f>'Step 2 - Report Details'!N104</f>
        <v>Population</v>
      </c>
      <c r="E104" s="63">
        <f>'Step 2 - Report Details'!O104</f>
        <v>0</v>
      </c>
      <c r="F104" s="63">
        <f>'Step 2 - Report Details'!P104</f>
        <v>0</v>
      </c>
      <c r="G104" s="63">
        <f>'Step 2 - Report Details'!Q104</f>
        <v>0</v>
      </c>
      <c r="H104" s="63">
        <f>'Step 2 - Report Details'!R104</f>
        <v>0</v>
      </c>
      <c r="I104" s="63">
        <f>'Step 2 - Report Details'!S104</f>
        <v>0</v>
      </c>
      <c r="J104" s="63">
        <f>'Step 2 - Report Details'!T104</f>
        <v>0</v>
      </c>
      <c r="K104" s="178"/>
      <c r="L104" s="178"/>
      <c r="M104" s="178"/>
      <c r="N104" s="178"/>
      <c r="O104" s="178"/>
      <c r="P104" s="178"/>
      <c r="Q104" s="178"/>
      <c r="R104" s="178"/>
      <c r="S104" s="180"/>
    </row>
    <row r="105" spans="1:19" s="49" customFormat="1" x14ac:dyDescent="0.3">
      <c r="A105" s="182">
        <f>'Step 2 - Report Details'!A105</f>
        <v>0</v>
      </c>
      <c r="B105" s="182" t="str">
        <f ca="1">'Step 2 - Report Details'!B105</f>
        <v/>
      </c>
      <c r="C105" s="182">
        <f>'Step 2 - Report Details'!D105</f>
        <v>0</v>
      </c>
      <c r="D105" s="50" t="str">
        <f>'Step 2 - Report Details'!N105</f>
        <v>Biomass (T)</v>
      </c>
      <c r="E105" s="63">
        <f>'Step 2 - Report Details'!O105</f>
        <v>0</v>
      </c>
      <c r="F105" s="63">
        <f>'Step 2 - Report Details'!P105</f>
        <v>0</v>
      </c>
      <c r="G105" s="63">
        <f>'Step 2 - Report Details'!Q105</f>
        <v>0</v>
      </c>
      <c r="H105" s="63">
        <f>'Step 2 - Report Details'!R105</f>
        <v>0</v>
      </c>
      <c r="I105" s="63">
        <f>'Step 2 - Report Details'!S105</f>
        <v>0</v>
      </c>
      <c r="J105" s="63">
        <f>'Step 2 - Report Details'!T105</f>
        <v>0</v>
      </c>
      <c r="K105" s="177"/>
      <c r="L105" s="177"/>
      <c r="M105" s="177"/>
      <c r="N105" s="177"/>
      <c r="O105" s="177"/>
      <c r="P105" s="177"/>
      <c r="Q105" s="177"/>
      <c r="R105" s="177"/>
      <c r="S105" s="179"/>
    </row>
    <row r="106" spans="1:19" s="49" customFormat="1" x14ac:dyDescent="0.3">
      <c r="A106" s="183"/>
      <c r="B106" s="183"/>
      <c r="C106" s="183"/>
      <c r="D106" s="50" t="str">
        <f>'Step 2 - Report Details'!N106</f>
        <v>Population</v>
      </c>
      <c r="E106" s="63">
        <f>'Step 2 - Report Details'!O106</f>
        <v>0</v>
      </c>
      <c r="F106" s="63">
        <f>'Step 2 - Report Details'!P106</f>
        <v>0</v>
      </c>
      <c r="G106" s="63">
        <f>'Step 2 - Report Details'!Q106</f>
        <v>0</v>
      </c>
      <c r="H106" s="63">
        <f>'Step 2 - Report Details'!R106</f>
        <v>0</v>
      </c>
      <c r="I106" s="63">
        <f>'Step 2 - Report Details'!S106</f>
        <v>0</v>
      </c>
      <c r="J106" s="63">
        <f>'Step 2 - Report Details'!T106</f>
        <v>0</v>
      </c>
      <c r="K106" s="178"/>
      <c r="L106" s="178"/>
      <c r="M106" s="178"/>
      <c r="N106" s="178"/>
      <c r="O106" s="178"/>
      <c r="P106" s="178"/>
      <c r="Q106" s="178"/>
      <c r="R106" s="178"/>
      <c r="S106" s="180"/>
    </row>
    <row r="107" spans="1:19" s="49" customFormat="1" x14ac:dyDescent="0.3">
      <c r="A107" s="182">
        <f>'Step 2 - Report Details'!A107</f>
        <v>0</v>
      </c>
      <c r="B107" s="182" t="str">
        <f ca="1">'Step 2 - Report Details'!B107</f>
        <v/>
      </c>
      <c r="C107" s="182">
        <f>'Step 2 - Report Details'!D107</f>
        <v>0</v>
      </c>
      <c r="D107" s="50" t="str">
        <f>'Step 2 - Report Details'!N107</f>
        <v>Biomass (T)</v>
      </c>
      <c r="E107" s="63">
        <f>'Step 2 - Report Details'!O107</f>
        <v>0</v>
      </c>
      <c r="F107" s="63">
        <f>'Step 2 - Report Details'!P107</f>
        <v>0</v>
      </c>
      <c r="G107" s="63">
        <f>'Step 2 - Report Details'!Q107</f>
        <v>0</v>
      </c>
      <c r="H107" s="63">
        <f>'Step 2 - Report Details'!R107</f>
        <v>0</v>
      </c>
      <c r="I107" s="63">
        <f>'Step 2 - Report Details'!S107</f>
        <v>0</v>
      </c>
      <c r="J107" s="63">
        <f>'Step 2 - Report Details'!T107</f>
        <v>0</v>
      </c>
      <c r="K107" s="177"/>
      <c r="L107" s="177"/>
      <c r="M107" s="177"/>
      <c r="N107" s="177"/>
      <c r="O107" s="177"/>
      <c r="P107" s="177"/>
      <c r="Q107" s="177"/>
      <c r="R107" s="177"/>
      <c r="S107" s="179"/>
    </row>
    <row r="108" spans="1:19" s="49" customFormat="1" x14ac:dyDescent="0.3">
      <c r="A108" s="183"/>
      <c r="B108" s="183"/>
      <c r="C108" s="183"/>
      <c r="D108" s="50" t="str">
        <f>'Step 2 - Report Details'!N108</f>
        <v>Population</v>
      </c>
      <c r="E108" s="63">
        <f>'Step 2 - Report Details'!O108</f>
        <v>0</v>
      </c>
      <c r="F108" s="63">
        <f>'Step 2 - Report Details'!P108</f>
        <v>0</v>
      </c>
      <c r="G108" s="63">
        <f>'Step 2 - Report Details'!Q108</f>
        <v>0</v>
      </c>
      <c r="H108" s="63">
        <f>'Step 2 - Report Details'!R108</f>
        <v>0</v>
      </c>
      <c r="I108" s="63">
        <f>'Step 2 - Report Details'!S108</f>
        <v>0</v>
      </c>
      <c r="J108" s="63">
        <f>'Step 2 - Report Details'!T108</f>
        <v>0</v>
      </c>
      <c r="K108" s="178"/>
      <c r="L108" s="178"/>
      <c r="M108" s="178"/>
      <c r="N108" s="178"/>
      <c r="O108" s="178"/>
      <c r="P108" s="178"/>
      <c r="Q108" s="178"/>
      <c r="R108" s="178"/>
      <c r="S108" s="180"/>
    </row>
    <row r="109" spans="1:19" s="49" customFormat="1" x14ac:dyDescent="0.3">
      <c r="A109" s="182">
        <f>'Step 2 - Report Details'!A109</f>
        <v>0</v>
      </c>
      <c r="B109" s="182" t="str">
        <f ca="1">'Step 2 - Report Details'!B109</f>
        <v/>
      </c>
      <c r="C109" s="182">
        <f>'Step 2 - Report Details'!D109</f>
        <v>0</v>
      </c>
      <c r="D109" s="50" t="str">
        <f>'Step 2 - Report Details'!N109</f>
        <v>Biomass (T)</v>
      </c>
      <c r="E109" s="63">
        <f>'Step 2 - Report Details'!O109</f>
        <v>0</v>
      </c>
      <c r="F109" s="63">
        <f>'Step 2 - Report Details'!P109</f>
        <v>0</v>
      </c>
      <c r="G109" s="63">
        <f>'Step 2 - Report Details'!Q109</f>
        <v>0</v>
      </c>
      <c r="H109" s="63">
        <f>'Step 2 - Report Details'!R109</f>
        <v>0</v>
      </c>
      <c r="I109" s="63">
        <f>'Step 2 - Report Details'!S109</f>
        <v>0</v>
      </c>
      <c r="J109" s="63">
        <f>'Step 2 - Report Details'!T109</f>
        <v>0</v>
      </c>
      <c r="K109" s="177"/>
      <c r="L109" s="177"/>
      <c r="M109" s="177"/>
      <c r="N109" s="177"/>
      <c r="O109" s="177"/>
      <c r="P109" s="177"/>
      <c r="Q109" s="177"/>
      <c r="R109" s="177"/>
      <c r="S109" s="179"/>
    </row>
    <row r="110" spans="1:19" s="49" customFormat="1" x14ac:dyDescent="0.3">
      <c r="A110" s="183"/>
      <c r="B110" s="183"/>
      <c r="C110" s="183"/>
      <c r="D110" s="50" t="str">
        <f>'Step 2 - Report Details'!N110</f>
        <v>Population</v>
      </c>
      <c r="E110" s="63">
        <f>'Step 2 - Report Details'!O110</f>
        <v>0</v>
      </c>
      <c r="F110" s="63">
        <f>'Step 2 - Report Details'!P110</f>
        <v>0</v>
      </c>
      <c r="G110" s="63">
        <f>'Step 2 - Report Details'!Q110</f>
        <v>0</v>
      </c>
      <c r="H110" s="63">
        <f>'Step 2 - Report Details'!R110</f>
        <v>0</v>
      </c>
      <c r="I110" s="63">
        <f>'Step 2 - Report Details'!S110</f>
        <v>0</v>
      </c>
      <c r="J110" s="63">
        <f>'Step 2 - Report Details'!T110</f>
        <v>0</v>
      </c>
      <c r="K110" s="178"/>
      <c r="L110" s="178"/>
      <c r="M110" s="178"/>
      <c r="N110" s="178"/>
      <c r="O110" s="178"/>
      <c r="P110" s="178"/>
      <c r="Q110" s="178"/>
      <c r="R110" s="178"/>
      <c r="S110" s="180"/>
    </row>
    <row r="111" spans="1:19" s="49" customFormat="1" x14ac:dyDescent="0.3">
      <c r="A111" s="182">
        <f>'Step 2 - Report Details'!A111</f>
        <v>0</v>
      </c>
      <c r="B111" s="182" t="str">
        <f ca="1">'Step 2 - Report Details'!B111</f>
        <v/>
      </c>
      <c r="C111" s="182">
        <f>'Step 2 - Report Details'!D111</f>
        <v>0</v>
      </c>
      <c r="D111" s="50" t="str">
        <f>'Step 2 - Report Details'!N111</f>
        <v>Biomass (T)</v>
      </c>
      <c r="E111" s="63">
        <f>'Step 2 - Report Details'!O111</f>
        <v>0</v>
      </c>
      <c r="F111" s="63">
        <f>'Step 2 - Report Details'!P111</f>
        <v>0</v>
      </c>
      <c r="G111" s="63">
        <f>'Step 2 - Report Details'!Q111</f>
        <v>0</v>
      </c>
      <c r="H111" s="63">
        <f>'Step 2 - Report Details'!R111</f>
        <v>0</v>
      </c>
      <c r="I111" s="63">
        <f>'Step 2 - Report Details'!S111</f>
        <v>0</v>
      </c>
      <c r="J111" s="63">
        <f>'Step 2 - Report Details'!T111</f>
        <v>0</v>
      </c>
      <c r="K111" s="177"/>
      <c r="L111" s="177"/>
      <c r="M111" s="177"/>
      <c r="N111" s="177"/>
      <c r="O111" s="177"/>
      <c r="P111" s="177"/>
      <c r="Q111" s="177"/>
      <c r="R111" s="177"/>
      <c r="S111" s="179"/>
    </row>
    <row r="112" spans="1:19" s="49" customFormat="1" x14ac:dyDescent="0.3">
      <c r="A112" s="183"/>
      <c r="B112" s="183"/>
      <c r="C112" s="183"/>
      <c r="D112" s="50" t="str">
        <f>'Step 2 - Report Details'!N112</f>
        <v>Population</v>
      </c>
      <c r="E112" s="63">
        <f>'Step 2 - Report Details'!O112</f>
        <v>0</v>
      </c>
      <c r="F112" s="63">
        <f>'Step 2 - Report Details'!P112</f>
        <v>0</v>
      </c>
      <c r="G112" s="63">
        <f>'Step 2 - Report Details'!Q112</f>
        <v>0</v>
      </c>
      <c r="H112" s="63">
        <f>'Step 2 - Report Details'!R112</f>
        <v>0</v>
      </c>
      <c r="I112" s="63">
        <f>'Step 2 - Report Details'!S112</f>
        <v>0</v>
      </c>
      <c r="J112" s="63">
        <f>'Step 2 - Report Details'!T112</f>
        <v>0</v>
      </c>
      <c r="K112" s="178"/>
      <c r="L112" s="178"/>
      <c r="M112" s="178"/>
      <c r="N112" s="178"/>
      <c r="O112" s="178"/>
      <c r="P112" s="178"/>
      <c r="Q112" s="178"/>
      <c r="R112" s="178"/>
      <c r="S112" s="180"/>
    </row>
    <row r="113" spans="1:19" s="49" customFormat="1" x14ac:dyDescent="0.3">
      <c r="A113" s="182">
        <f>'Step 2 - Report Details'!A113</f>
        <v>0</v>
      </c>
      <c r="B113" s="182" t="str">
        <f ca="1">'Step 2 - Report Details'!B113</f>
        <v/>
      </c>
      <c r="C113" s="182">
        <f>'Step 2 - Report Details'!D113</f>
        <v>0</v>
      </c>
      <c r="D113" s="50" t="str">
        <f>'Step 2 - Report Details'!N113</f>
        <v>Biomass (T)</v>
      </c>
      <c r="E113" s="63">
        <f>'Step 2 - Report Details'!O113</f>
        <v>0</v>
      </c>
      <c r="F113" s="63">
        <f>'Step 2 - Report Details'!P113</f>
        <v>0</v>
      </c>
      <c r="G113" s="63">
        <f>'Step 2 - Report Details'!Q113</f>
        <v>0</v>
      </c>
      <c r="H113" s="63">
        <f>'Step 2 - Report Details'!R113</f>
        <v>0</v>
      </c>
      <c r="I113" s="63">
        <f>'Step 2 - Report Details'!S113</f>
        <v>0</v>
      </c>
      <c r="J113" s="63">
        <f>'Step 2 - Report Details'!T113</f>
        <v>0</v>
      </c>
      <c r="K113" s="177"/>
      <c r="L113" s="177"/>
      <c r="M113" s="177"/>
      <c r="N113" s="177"/>
      <c r="O113" s="177"/>
      <c r="P113" s="177"/>
      <c r="Q113" s="177"/>
      <c r="R113" s="177"/>
      <c r="S113" s="179"/>
    </row>
    <row r="114" spans="1:19" s="49" customFormat="1" x14ac:dyDescent="0.3">
      <c r="A114" s="183"/>
      <c r="B114" s="183"/>
      <c r="C114" s="183"/>
      <c r="D114" s="50" t="str">
        <f>'Step 2 - Report Details'!N114</f>
        <v>Population</v>
      </c>
      <c r="E114" s="63">
        <f>'Step 2 - Report Details'!O114</f>
        <v>0</v>
      </c>
      <c r="F114" s="63">
        <f>'Step 2 - Report Details'!P114</f>
        <v>0</v>
      </c>
      <c r="G114" s="63">
        <f>'Step 2 - Report Details'!Q114</f>
        <v>0</v>
      </c>
      <c r="H114" s="63">
        <f>'Step 2 - Report Details'!R114</f>
        <v>0</v>
      </c>
      <c r="I114" s="63">
        <f>'Step 2 - Report Details'!S114</f>
        <v>0</v>
      </c>
      <c r="J114" s="63">
        <f>'Step 2 - Report Details'!T114</f>
        <v>0</v>
      </c>
      <c r="K114" s="178"/>
      <c r="L114" s="178"/>
      <c r="M114" s="178"/>
      <c r="N114" s="178"/>
      <c r="O114" s="178"/>
      <c r="P114" s="178"/>
      <c r="Q114" s="178"/>
      <c r="R114" s="178"/>
      <c r="S114" s="180"/>
    </row>
    <row r="115" spans="1:19" s="49" customFormat="1" x14ac:dyDescent="0.3">
      <c r="A115" s="182">
        <f>'Step 2 - Report Details'!A115</f>
        <v>0</v>
      </c>
      <c r="B115" s="182" t="str">
        <f ca="1">'Step 2 - Report Details'!B115</f>
        <v/>
      </c>
      <c r="C115" s="182">
        <f>'Step 2 - Report Details'!D115</f>
        <v>0</v>
      </c>
      <c r="D115" s="50" t="str">
        <f>'Step 2 - Report Details'!N115</f>
        <v>Biomass (T)</v>
      </c>
      <c r="E115" s="63">
        <f>'Step 2 - Report Details'!O115</f>
        <v>0</v>
      </c>
      <c r="F115" s="63">
        <f>'Step 2 - Report Details'!P115</f>
        <v>0</v>
      </c>
      <c r="G115" s="63">
        <f>'Step 2 - Report Details'!Q115</f>
        <v>0</v>
      </c>
      <c r="H115" s="63">
        <f>'Step 2 - Report Details'!R115</f>
        <v>0</v>
      </c>
      <c r="I115" s="63">
        <f>'Step 2 - Report Details'!S115</f>
        <v>0</v>
      </c>
      <c r="J115" s="63">
        <f>'Step 2 - Report Details'!T115</f>
        <v>0</v>
      </c>
      <c r="K115" s="177"/>
      <c r="L115" s="177"/>
      <c r="M115" s="177"/>
      <c r="N115" s="177"/>
      <c r="O115" s="177"/>
      <c r="P115" s="177"/>
      <c r="Q115" s="177"/>
      <c r="R115" s="177"/>
      <c r="S115" s="179"/>
    </row>
    <row r="116" spans="1:19" s="49" customFormat="1" x14ac:dyDescent="0.3">
      <c r="A116" s="183"/>
      <c r="B116" s="183"/>
      <c r="C116" s="183"/>
      <c r="D116" s="50" t="str">
        <f>'Step 2 - Report Details'!N116</f>
        <v>Population</v>
      </c>
      <c r="E116" s="63">
        <f>'Step 2 - Report Details'!O116</f>
        <v>0</v>
      </c>
      <c r="F116" s="63">
        <f>'Step 2 - Report Details'!P116</f>
        <v>0</v>
      </c>
      <c r="G116" s="63">
        <f>'Step 2 - Report Details'!Q116</f>
        <v>0</v>
      </c>
      <c r="H116" s="63">
        <f>'Step 2 - Report Details'!R116</f>
        <v>0</v>
      </c>
      <c r="I116" s="63">
        <f>'Step 2 - Report Details'!S116</f>
        <v>0</v>
      </c>
      <c r="J116" s="63">
        <f>'Step 2 - Report Details'!T116</f>
        <v>0</v>
      </c>
      <c r="K116" s="178"/>
      <c r="L116" s="178"/>
      <c r="M116" s="178"/>
      <c r="N116" s="178"/>
      <c r="O116" s="178"/>
      <c r="P116" s="178"/>
      <c r="Q116" s="178"/>
      <c r="R116" s="178"/>
      <c r="S116" s="180"/>
    </row>
    <row r="117" spans="1:19" s="49" customFormat="1" x14ac:dyDescent="0.3">
      <c r="A117" s="182">
        <f>'Step 2 - Report Details'!A117</f>
        <v>0</v>
      </c>
      <c r="B117" s="182" t="str">
        <f ca="1">'Step 2 - Report Details'!B117</f>
        <v/>
      </c>
      <c r="C117" s="182">
        <f>'Step 2 - Report Details'!D117</f>
        <v>0</v>
      </c>
      <c r="D117" s="50" t="str">
        <f>'Step 2 - Report Details'!N117</f>
        <v>Biomass (T)</v>
      </c>
      <c r="E117" s="63">
        <f>'Step 2 - Report Details'!O117</f>
        <v>0</v>
      </c>
      <c r="F117" s="63">
        <f>'Step 2 - Report Details'!P117</f>
        <v>0</v>
      </c>
      <c r="G117" s="63">
        <f>'Step 2 - Report Details'!Q117</f>
        <v>0</v>
      </c>
      <c r="H117" s="63">
        <f>'Step 2 - Report Details'!R117</f>
        <v>0</v>
      </c>
      <c r="I117" s="63">
        <f>'Step 2 - Report Details'!S117</f>
        <v>0</v>
      </c>
      <c r="J117" s="63">
        <f>'Step 2 - Report Details'!T117</f>
        <v>0</v>
      </c>
      <c r="K117" s="177"/>
      <c r="L117" s="177"/>
      <c r="M117" s="177"/>
      <c r="N117" s="177"/>
      <c r="O117" s="177"/>
      <c r="P117" s="177"/>
      <c r="Q117" s="177"/>
      <c r="R117" s="177"/>
      <c r="S117" s="179"/>
    </row>
    <row r="118" spans="1:19" s="49" customFormat="1" x14ac:dyDescent="0.3">
      <c r="A118" s="183"/>
      <c r="B118" s="183"/>
      <c r="C118" s="183"/>
      <c r="D118" s="50" t="str">
        <f>'Step 2 - Report Details'!N118</f>
        <v>Population</v>
      </c>
      <c r="E118" s="63">
        <f>'Step 2 - Report Details'!O118</f>
        <v>0</v>
      </c>
      <c r="F118" s="63">
        <f>'Step 2 - Report Details'!P118</f>
        <v>0</v>
      </c>
      <c r="G118" s="63">
        <f>'Step 2 - Report Details'!Q118</f>
        <v>0</v>
      </c>
      <c r="H118" s="63">
        <f>'Step 2 - Report Details'!R118</f>
        <v>0</v>
      </c>
      <c r="I118" s="63">
        <f>'Step 2 - Report Details'!S118</f>
        <v>0</v>
      </c>
      <c r="J118" s="63">
        <f>'Step 2 - Report Details'!T118</f>
        <v>0</v>
      </c>
      <c r="K118" s="178"/>
      <c r="L118" s="178"/>
      <c r="M118" s="178"/>
      <c r="N118" s="178"/>
      <c r="O118" s="178"/>
      <c r="P118" s="178"/>
      <c r="Q118" s="178"/>
      <c r="R118" s="178"/>
      <c r="S118" s="180"/>
    </row>
    <row r="119" spans="1:19" s="49" customFormat="1" x14ac:dyDescent="0.3">
      <c r="A119" s="182">
        <f>'Step 2 - Report Details'!A119</f>
        <v>0</v>
      </c>
      <c r="B119" s="182" t="str">
        <f ca="1">'Step 2 - Report Details'!B119</f>
        <v/>
      </c>
      <c r="C119" s="182">
        <f>'Step 2 - Report Details'!D119</f>
        <v>0</v>
      </c>
      <c r="D119" s="50" t="str">
        <f>'Step 2 - Report Details'!N119</f>
        <v>Biomass (T)</v>
      </c>
      <c r="E119" s="63">
        <f>'Step 2 - Report Details'!O119</f>
        <v>0</v>
      </c>
      <c r="F119" s="63">
        <f>'Step 2 - Report Details'!P119</f>
        <v>0</v>
      </c>
      <c r="G119" s="63">
        <f>'Step 2 - Report Details'!Q119</f>
        <v>0</v>
      </c>
      <c r="H119" s="63">
        <f>'Step 2 - Report Details'!R119</f>
        <v>0</v>
      </c>
      <c r="I119" s="63">
        <f>'Step 2 - Report Details'!S119</f>
        <v>0</v>
      </c>
      <c r="J119" s="63">
        <f>'Step 2 - Report Details'!T119</f>
        <v>0</v>
      </c>
      <c r="K119" s="177"/>
      <c r="L119" s="177"/>
      <c r="M119" s="177"/>
      <c r="N119" s="177"/>
      <c r="O119" s="177"/>
      <c r="P119" s="177"/>
      <c r="Q119" s="177"/>
      <c r="R119" s="177"/>
      <c r="S119" s="179"/>
    </row>
    <row r="120" spans="1:19" s="49" customFormat="1" x14ac:dyDescent="0.3">
      <c r="A120" s="183"/>
      <c r="B120" s="183"/>
      <c r="C120" s="183"/>
      <c r="D120" s="50" t="str">
        <f>'Step 2 - Report Details'!N120</f>
        <v>Population</v>
      </c>
      <c r="E120" s="63">
        <f>'Step 2 - Report Details'!O120</f>
        <v>0</v>
      </c>
      <c r="F120" s="63">
        <f>'Step 2 - Report Details'!P120</f>
        <v>0</v>
      </c>
      <c r="G120" s="63">
        <f>'Step 2 - Report Details'!Q120</f>
        <v>0</v>
      </c>
      <c r="H120" s="63">
        <f>'Step 2 - Report Details'!R120</f>
        <v>0</v>
      </c>
      <c r="I120" s="63">
        <f>'Step 2 - Report Details'!S120</f>
        <v>0</v>
      </c>
      <c r="J120" s="63">
        <f>'Step 2 - Report Details'!T120</f>
        <v>0</v>
      </c>
      <c r="K120" s="178"/>
      <c r="L120" s="178"/>
      <c r="M120" s="178"/>
      <c r="N120" s="178"/>
      <c r="O120" s="178"/>
      <c r="P120" s="178"/>
      <c r="Q120" s="178"/>
      <c r="R120" s="178"/>
      <c r="S120" s="180"/>
    </row>
    <row r="121" spans="1:19" s="49" customFormat="1" x14ac:dyDescent="0.3">
      <c r="A121" s="182">
        <f>'Step 2 - Report Details'!A121</f>
        <v>0</v>
      </c>
      <c r="B121" s="182" t="str">
        <f ca="1">'Step 2 - Report Details'!B121</f>
        <v/>
      </c>
      <c r="C121" s="182">
        <f>'Step 2 - Report Details'!D121</f>
        <v>0</v>
      </c>
      <c r="D121" s="50" t="str">
        <f>'Step 2 - Report Details'!N121</f>
        <v>Biomass (T)</v>
      </c>
      <c r="E121" s="63">
        <f>'Step 2 - Report Details'!O121</f>
        <v>0</v>
      </c>
      <c r="F121" s="63">
        <f>'Step 2 - Report Details'!P121</f>
        <v>0</v>
      </c>
      <c r="G121" s="63">
        <f>'Step 2 - Report Details'!Q121</f>
        <v>0</v>
      </c>
      <c r="H121" s="63">
        <f>'Step 2 - Report Details'!R121</f>
        <v>0</v>
      </c>
      <c r="I121" s="63">
        <f>'Step 2 - Report Details'!S121</f>
        <v>0</v>
      </c>
      <c r="J121" s="63">
        <f>'Step 2 - Report Details'!T121</f>
        <v>0</v>
      </c>
      <c r="K121" s="177"/>
      <c r="L121" s="177"/>
      <c r="M121" s="177"/>
      <c r="N121" s="177"/>
      <c r="O121" s="177"/>
      <c r="P121" s="177"/>
      <c r="Q121" s="177"/>
      <c r="R121" s="177"/>
      <c r="S121" s="179"/>
    </row>
    <row r="122" spans="1:19" s="49" customFormat="1" x14ac:dyDescent="0.3">
      <c r="A122" s="183"/>
      <c r="B122" s="183"/>
      <c r="C122" s="183"/>
      <c r="D122" s="50" t="str">
        <f>'Step 2 - Report Details'!N122</f>
        <v>Population</v>
      </c>
      <c r="E122" s="63">
        <f>'Step 2 - Report Details'!O122</f>
        <v>0</v>
      </c>
      <c r="F122" s="63">
        <f>'Step 2 - Report Details'!P122</f>
        <v>0</v>
      </c>
      <c r="G122" s="63">
        <f>'Step 2 - Report Details'!Q122</f>
        <v>0</v>
      </c>
      <c r="H122" s="63">
        <f>'Step 2 - Report Details'!R122</f>
        <v>0</v>
      </c>
      <c r="I122" s="63">
        <f>'Step 2 - Report Details'!S122</f>
        <v>0</v>
      </c>
      <c r="J122" s="63">
        <f>'Step 2 - Report Details'!T122</f>
        <v>0</v>
      </c>
      <c r="K122" s="178"/>
      <c r="L122" s="178"/>
      <c r="M122" s="178"/>
      <c r="N122" s="178"/>
      <c r="O122" s="178"/>
      <c r="P122" s="178"/>
      <c r="Q122" s="178"/>
      <c r="R122" s="178"/>
      <c r="S122" s="180"/>
    </row>
    <row r="123" spans="1:19" s="49" customFormat="1" x14ac:dyDescent="0.3">
      <c r="A123" s="182">
        <f>'Step 2 - Report Details'!A123</f>
        <v>0</v>
      </c>
      <c r="B123" s="182" t="str">
        <f ca="1">'Step 2 - Report Details'!B123</f>
        <v/>
      </c>
      <c r="C123" s="182">
        <f>'Step 2 - Report Details'!D123</f>
        <v>0</v>
      </c>
      <c r="D123" s="50" t="str">
        <f>'Step 2 - Report Details'!N123</f>
        <v>Biomass (T)</v>
      </c>
      <c r="E123" s="63">
        <f>'Step 2 - Report Details'!O123</f>
        <v>0</v>
      </c>
      <c r="F123" s="63">
        <f>'Step 2 - Report Details'!P123</f>
        <v>0</v>
      </c>
      <c r="G123" s="63">
        <f>'Step 2 - Report Details'!Q123</f>
        <v>0</v>
      </c>
      <c r="H123" s="63">
        <f>'Step 2 - Report Details'!R123</f>
        <v>0</v>
      </c>
      <c r="I123" s="63">
        <f>'Step 2 - Report Details'!S123</f>
        <v>0</v>
      </c>
      <c r="J123" s="63">
        <f>'Step 2 - Report Details'!T123</f>
        <v>0</v>
      </c>
      <c r="K123" s="177"/>
      <c r="L123" s="177"/>
      <c r="M123" s="177"/>
      <c r="N123" s="177"/>
      <c r="O123" s="177"/>
      <c r="P123" s="177"/>
      <c r="Q123" s="177"/>
      <c r="R123" s="177"/>
      <c r="S123" s="179"/>
    </row>
    <row r="124" spans="1:19" s="49" customFormat="1" x14ac:dyDescent="0.3">
      <c r="A124" s="183"/>
      <c r="B124" s="183"/>
      <c r="C124" s="183"/>
      <c r="D124" s="50" t="str">
        <f>'Step 2 - Report Details'!N124</f>
        <v>Population</v>
      </c>
      <c r="E124" s="63">
        <f>'Step 2 - Report Details'!O124</f>
        <v>0</v>
      </c>
      <c r="F124" s="63">
        <f>'Step 2 - Report Details'!P124</f>
        <v>0</v>
      </c>
      <c r="G124" s="63">
        <f>'Step 2 - Report Details'!Q124</f>
        <v>0</v>
      </c>
      <c r="H124" s="63">
        <f>'Step 2 - Report Details'!R124</f>
        <v>0</v>
      </c>
      <c r="I124" s="63">
        <f>'Step 2 - Report Details'!S124</f>
        <v>0</v>
      </c>
      <c r="J124" s="63">
        <f>'Step 2 - Report Details'!T124</f>
        <v>0</v>
      </c>
      <c r="K124" s="178"/>
      <c r="L124" s="178"/>
      <c r="M124" s="178"/>
      <c r="N124" s="178"/>
      <c r="O124" s="178"/>
      <c r="P124" s="178"/>
      <c r="Q124" s="178"/>
      <c r="R124" s="178"/>
      <c r="S124" s="180"/>
    </row>
    <row r="125" spans="1:19" s="49" customFormat="1" x14ac:dyDescent="0.3">
      <c r="A125" s="182">
        <f>'Step 2 - Report Details'!A125</f>
        <v>0</v>
      </c>
      <c r="B125" s="182" t="str">
        <f ca="1">'Step 2 - Report Details'!B125</f>
        <v/>
      </c>
      <c r="C125" s="182">
        <f>'Step 2 - Report Details'!D125</f>
        <v>0</v>
      </c>
      <c r="D125" s="50" t="str">
        <f>'Step 2 - Report Details'!N125</f>
        <v>Biomass (T)</v>
      </c>
      <c r="E125" s="63">
        <f>'Step 2 - Report Details'!O125</f>
        <v>0</v>
      </c>
      <c r="F125" s="63">
        <f>'Step 2 - Report Details'!P125</f>
        <v>0</v>
      </c>
      <c r="G125" s="63">
        <f>'Step 2 - Report Details'!Q125</f>
        <v>0</v>
      </c>
      <c r="H125" s="63">
        <f>'Step 2 - Report Details'!R125</f>
        <v>0</v>
      </c>
      <c r="I125" s="63">
        <f>'Step 2 - Report Details'!S125</f>
        <v>0</v>
      </c>
      <c r="J125" s="63">
        <f>'Step 2 - Report Details'!T125</f>
        <v>0</v>
      </c>
      <c r="K125" s="177"/>
      <c r="L125" s="177"/>
      <c r="M125" s="177"/>
      <c r="N125" s="177"/>
      <c r="O125" s="177"/>
      <c r="P125" s="177"/>
      <c r="Q125" s="177"/>
      <c r="R125" s="177"/>
      <c r="S125" s="179"/>
    </row>
    <row r="126" spans="1:19" s="49" customFormat="1" x14ac:dyDescent="0.3">
      <c r="A126" s="183"/>
      <c r="B126" s="183"/>
      <c r="C126" s="183"/>
      <c r="D126" s="50" t="str">
        <f>'Step 2 - Report Details'!N126</f>
        <v>Population</v>
      </c>
      <c r="E126" s="63">
        <f>'Step 2 - Report Details'!O126</f>
        <v>0</v>
      </c>
      <c r="F126" s="63">
        <f>'Step 2 - Report Details'!P126</f>
        <v>0</v>
      </c>
      <c r="G126" s="63">
        <f>'Step 2 - Report Details'!Q126</f>
        <v>0</v>
      </c>
      <c r="H126" s="63">
        <f>'Step 2 - Report Details'!R126</f>
        <v>0</v>
      </c>
      <c r="I126" s="63">
        <f>'Step 2 - Report Details'!S126</f>
        <v>0</v>
      </c>
      <c r="J126" s="63">
        <f>'Step 2 - Report Details'!T126</f>
        <v>0</v>
      </c>
      <c r="K126" s="178"/>
      <c r="L126" s="178"/>
      <c r="M126" s="178"/>
      <c r="N126" s="178"/>
      <c r="O126" s="178"/>
      <c r="P126" s="178"/>
      <c r="Q126" s="178"/>
      <c r="R126" s="178"/>
      <c r="S126" s="180"/>
    </row>
    <row r="127" spans="1:19" s="49" customFormat="1" x14ac:dyDescent="0.3">
      <c r="A127" s="182">
        <f>'Step 2 - Report Details'!A127</f>
        <v>0</v>
      </c>
      <c r="B127" s="182" t="str">
        <f ca="1">'Step 2 - Report Details'!B127</f>
        <v/>
      </c>
      <c r="C127" s="182">
        <f>'Step 2 - Report Details'!D127</f>
        <v>0</v>
      </c>
      <c r="D127" s="50" t="str">
        <f>'Step 2 - Report Details'!N127</f>
        <v>Biomass (T)</v>
      </c>
      <c r="E127" s="63">
        <f>'Step 2 - Report Details'!O127</f>
        <v>0</v>
      </c>
      <c r="F127" s="63">
        <f>'Step 2 - Report Details'!P127</f>
        <v>0</v>
      </c>
      <c r="G127" s="63">
        <f>'Step 2 - Report Details'!Q127</f>
        <v>0</v>
      </c>
      <c r="H127" s="63">
        <f>'Step 2 - Report Details'!R127</f>
        <v>0</v>
      </c>
      <c r="I127" s="63">
        <f>'Step 2 - Report Details'!S127</f>
        <v>0</v>
      </c>
      <c r="J127" s="63">
        <f>'Step 2 - Report Details'!T127</f>
        <v>0</v>
      </c>
      <c r="K127" s="177"/>
      <c r="L127" s="177"/>
      <c r="M127" s="177"/>
      <c r="N127" s="177"/>
      <c r="O127" s="177"/>
      <c r="P127" s="177"/>
      <c r="Q127" s="177"/>
      <c r="R127" s="177"/>
      <c r="S127" s="179"/>
    </row>
    <row r="128" spans="1:19" s="49" customFormat="1" x14ac:dyDescent="0.3">
      <c r="A128" s="183"/>
      <c r="B128" s="183"/>
      <c r="C128" s="183"/>
      <c r="D128" s="50" t="str">
        <f>'Step 2 - Report Details'!N128</f>
        <v>Population</v>
      </c>
      <c r="E128" s="63">
        <f>'Step 2 - Report Details'!O128</f>
        <v>0</v>
      </c>
      <c r="F128" s="63">
        <f>'Step 2 - Report Details'!P128</f>
        <v>0</v>
      </c>
      <c r="G128" s="63">
        <f>'Step 2 - Report Details'!Q128</f>
        <v>0</v>
      </c>
      <c r="H128" s="63">
        <f>'Step 2 - Report Details'!R128</f>
        <v>0</v>
      </c>
      <c r="I128" s="63">
        <f>'Step 2 - Report Details'!S128</f>
        <v>0</v>
      </c>
      <c r="J128" s="63">
        <f>'Step 2 - Report Details'!T128</f>
        <v>0</v>
      </c>
      <c r="K128" s="178"/>
      <c r="L128" s="178"/>
      <c r="M128" s="178"/>
      <c r="N128" s="178"/>
      <c r="O128" s="178"/>
      <c r="P128" s="178"/>
      <c r="Q128" s="178"/>
      <c r="R128" s="178"/>
      <c r="S128" s="180"/>
    </row>
    <row r="129" spans="1:19" s="49" customFormat="1" x14ac:dyDescent="0.3">
      <c r="A129" s="182">
        <f>'Step 2 - Report Details'!A129</f>
        <v>0</v>
      </c>
      <c r="B129" s="182" t="str">
        <f ca="1">'Step 2 - Report Details'!B129</f>
        <v/>
      </c>
      <c r="C129" s="182">
        <f>'Step 2 - Report Details'!D129</f>
        <v>0</v>
      </c>
      <c r="D129" s="50" t="str">
        <f>'Step 2 - Report Details'!N129</f>
        <v>Biomass (T)</v>
      </c>
      <c r="E129" s="63">
        <f>'Step 2 - Report Details'!O129</f>
        <v>0</v>
      </c>
      <c r="F129" s="63">
        <f>'Step 2 - Report Details'!P129</f>
        <v>0</v>
      </c>
      <c r="G129" s="63">
        <f>'Step 2 - Report Details'!Q129</f>
        <v>0</v>
      </c>
      <c r="H129" s="63">
        <f>'Step 2 - Report Details'!R129</f>
        <v>0</v>
      </c>
      <c r="I129" s="63">
        <f>'Step 2 - Report Details'!S129</f>
        <v>0</v>
      </c>
      <c r="J129" s="63">
        <f>'Step 2 - Report Details'!T129</f>
        <v>0</v>
      </c>
      <c r="K129" s="177"/>
      <c r="L129" s="177"/>
      <c r="M129" s="177"/>
      <c r="N129" s="177"/>
      <c r="O129" s="177"/>
      <c r="P129" s="177"/>
      <c r="Q129" s="177"/>
      <c r="R129" s="177"/>
      <c r="S129" s="179"/>
    </row>
    <row r="130" spans="1:19" s="49" customFormat="1" x14ac:dyDescent="0.3">
      <c r="A130" s="183"/>
      <c r="B130" s="183"/>
      <c r="C130" s="183"/>
      <c r="D130" s="50" t="str">
        <f>'Step 2 - Report Details'!N130</f>
        <v>Population</v>
      </c>
      <c r="E130" s="63">
        <f>'Step 2 - Report Details'!O130</f>
        <v>0</v>
      </c>
      <c r="F130" s="63">
        <f>'Step 2 - Report Details'!P130</f>
        <v>0</v>
      </c>
      <c r="G130" s="63">
        <f>'Step 2 - Report Details'!Q130</f>
        <v>0</v>
      </c>
      <c r="H130" s="63">
        <f>'Step 2 - Report Details'!R130</f>
        <v>0</v>
      </c>
      <c r="I130" s="63">
        <f>'Step 2 - Report Details'!S130</f>
        <v>0</v>
      </c>
      <c r="J130" s="63">
        <f>'Step 2 - Report Details'!T130</f>
        <v>0</v>
      </c>
      <c r="K130" s="178"/>
      <c r="L130" s="178"/>
      <c r="M130" s="178"/>
      <c r="N130" s="178"/>
      <c r="O130" s="178"/>
      <c r="P130" s="178"/>
      <c r="Q130" s="178"/>
      <c r="R130" s="178"/>
      <c r="S130" s="180"/>
    </row>
    <row r="131" spans="1:19" s="49" customFormat="1" x14ac:dyDescent="0.3">
      <c r="A131" s="182">
        <f>'Step 2 - Report Details'!A131</f>
        <v>0</v>
      </c>
      <c r="B131" s="182" t="str">
        <f ca="1">'Step 2 - Report Details'!B131</f>
        <v/>
      </c>
      <c r="C131" s="182">
        <f>'Step 2 - Report Details'!D131</f>
        <v>0</v>
      </c>
      <c r="D131" s="50" t="str">
        <f>'Step 2 - Report Details'!N131</f>
        <v>Biomass (T)</v>
      </c>
      <c r="E131" s="63">
        <f>'Step 2 - Report Details'!O131</f>
        <v>0</v>
      </c>
      <c r="F131" s="63">
        <f>'Step 2 - Report Details'!P131</f>
        <v>0</v>
      </c>
      <c r="G131" s="63">
        <f>'Step 2 - Report Details'!Q131</f>
        <v>0</v>
      </c>
      <c r="H131" s="63">
        <f>'Step 2 - Report Details'!R131</f>
        <v>0</v>
      </c>
      <c r="I131" s="63">
        <f>'Step 2 - Report Details'!S131</f>
        <v>0</v>
      </c>
      <c r="J131" s="63">
        <f>'Step 2 - Report Details'!T131</f>
        <v>0</v>
      </c>
      <c r="K131" s="177"/>
      <c r="L131" s="177"/>
      <c r="M131" s="177"/>
      <c r="N131" s="177"/>
      <c r="O131" s="177"/>
      <c r="P131" s="177"/>
      <c r="Q131" s="177"/>
      <c r="R131" s="177"/>
      <c r="S131" s="179"/>
    </row>
    <row r="132" spans="1:19" s="49" customFormat="1" x14ac:dyDescent="0.3">
      <c r="A132" s="183"/>
      <c r="B132" s="183"/>
      <c r="C132" s="183"/>
      <c r="D132" s="50" t="str">
        <f>'Step 2 - Report Details'!N132</f>
        <v>Population</v>
      </c>
      <c r="E132" s="63">
        <f>'Step 2 - Report Details'!O132</f>
        <v>0</v>
      </c>
      <c r="F132" s="63">
        <f>'Step 2 - Report Details'!P132</f>
        <v>0</v>
      </c>
      <c r="G132" s="63">
        <f>'Step 2 - Report Details'!Q132</f>
        <v>0</v>
      </c>
      <c r="H132" s="63">
        <f>'Step 2 - Report Details'!R132</f>
        <v>0</v>
      </c>
      <c r="I132" s="63">
        <f>'Step 2 - Report Details'!S132</f>
        <v>0</v>
      </c>
      <c r="J132" s="63">
        <f>'Step 2 - Report Details'!T132</f>
        <v>0</v>
      </c>
      <c r="K132" s="178"/>
      <c r="L132" s="178"/>
      <c r="M132" s="178"/>
      <c r="N132" s="178"/>
      <c r="O132" s="178"/>
      <c r="P132" s="178"/>
      <c r="Q132" s="178"/>
      <c r="R132" s="178"/>
      <c r="S132" s="180"/>
    </row>
    <row r="133" spans="1:19" s="49" customFormat="1" x14ac:dyDescent="0.3">
      <c r="A133" s="182">
        <f>'Step 2 - Report Details'!A133</f>
        <v>0</v>
      </c>
      <c r="B133" s="182" t="str">
        <f ca="1">'Step 2 - Report Details'!B133</f>
        <v/>
      </c>
      <c r="C133" s="182">
        <f>'Step 2 - Report Details'!D133</f>
        <v>0</v>
      </c>
      <c r="D133" s="50" t="str">
        <f>'Step 2 - Report Details'!N133</f>
        <v>Biomass (T)</v>
      </c>
      <c r="E133" s="63">
        <f>'Step 2 - Report Details'!O133</f>
        <v>0</v>
      </c>
      <c r="F133" s="63">
        <f>'Step 2 - Report Details'!P133</f>
        <v>0</v>
      </c>
      <c r="G133" s="63">
        <f>'Step 2 - Report Details'!Q133</f>
        <v>0</v>
      </c>
      <c r="H133" s="63">
        <f>'Step 2 - Report Details'!R133</f>
        <v>0</v>
      </c>
      <c r="I133" s="63">
        <f>'Step 2 - Report Details'!S133</f>
        <v>0</v>
      </c>
      <c r="J133" s="63">
        <f>'Step 2 - Report Details'!T133</f>
        <v>0</v>
      </c>
      <c r="K133" s="177"/>
      <c r="L133" s="177"/>
      <c r="M133" s="177"/>
      <c r="N133" s="177"/>
      <c r="O133" s="177"/>
      <c r="P133" s="177"/>
      <c r="Q133" s="177"/>
      <c r="R133" s="177"/>
      <c r="S133" s="179"/>
    </row>
    <row r="134" spans="1:19" s="49" customFormat="1" x14ac:dyDescent="0.3">
      <c r="A134" s="183"/>
      <c r="B134" s="183"/>
      <c r="C134" s="183"/>
      <c r="D134" s="50" t="str">
        <f>'Step 2 - Report Details'!N134</f>
        <v>Population</v>
      </c>
      <c r="E134" s="63">
        <f>'Step 2 - Report Details'!O134</f>
        <v>0</v>
      </c>
      <c r="F134" s="63">
        <f>'Step 2 - Report Details'!P134</f>
        <v>0</v>
      </c>
      <c r="G134" s="63">
        <f>'Step 2 - Report Details'!Q134</f>
        <v>0</v>
      </c>
      <c r="H134" s="63">
        <f>'Step 2 - Report Details'!R134</f>
        <v>0</v>
      </c>
      <c r="I134" s="63">
        <f>'Step 2 - Report Details'!S134</f>
        <v>0</v>
      </c>
      <c r="J134" s="63">
        <f>'Step 2 - Report Details'!T134</f>
        <v>0</v>
      </c>
      <c r="K134" s="178"/>
      <c r="L134" s="178"/>
      <c r="M134" s="178"/>
      <c r="N134" s="178"/>
      <c r="O134" s="178"/>
      <c r="P134" s="178"/>
      <c r="Q134" s="178"/>
      <c r="R134" s="178"/>
      <c r="S134" s="180"/>
    </row>
    <row r="135" spans="1:19" s="49" customFormat="1" x14ac:dyDescent="0.3">
      <c r="A135" s="182">
        <f>'Step 2 - Report Details'!A135</f>
        <v>0</v>
      </c>
      <c r="B135" s="182" t="str">
        <f ca="1">'Step 2 - Report Details'!B135</f>
        <v/>
      </c>
      <c r="C135" s="182">
        <f>'Step 2 - Report Details'!D135</f>
        <v>0</v>
      </c>
      <c r="D135" s="50" t="str">
        <f>'Step 2 - Report Details'!N135</f>
        <v>Biomass (T)</v>
      </c>
      <c r="E135" s="63">
        <f>'Step 2 - Report Details'!O135</f>
        <v>0</v>
      </c>
      <c r="F135" s="63">
        <f>'Step 2 - Report Details'!P135</f>
        <v>0</v>
      </c>
      <c r="G135" s="63">
        <f>'Step 2 - Report Details'!Q135</f>
        <v>0</v>
      </c>
      <c r="H135" s="63">
        <f>'Step 2 - Report Details'!R135</f>
        <v>0</v>
      </c>
      <c r="I135" s="63">
        <f>'Step 2 - Report Details'!S135</f>
        <v>0</v>
      </c>
      <c r="J135" s="63">
        <f>'Step 2 - Report Details'!T135</f>
        <v>0</v>
      </c>
      <c r="K135" s="177"/>
      <c r="L135" s="177"/>
      <c r="M135" s="177"/>
      <c r="N135" s="177"/>
      <c r="O135" s="177"/>
      <c r="P135" s="177"/>
      <c r="Q135" s="177"/>
      <c r="R135" s="177"/>
      <c r="S135" s="179"/>
    </row>
    <row r="136" spans="1:19" s="49" customFormat="1" x14ac:dyDescent="0.3">
      <c r="A136" s="183"/>
      <c r="B136" s="183"/>
      <c r="C136" s="183"/>
      <c r="D136" s="50" t="str">
        <f>'Step 2 - Report Details'!N136</f>
        <v>Population</v>
      </c>
      <c r="E136" s="63">
        <f>'Step 2 - Report Details'!O136</f>
        <v>0</v>
      </c>
      <c r="F136" s="63">
        <f>'Step 2 - Report Details'!P136</f>
        <v>0</v>
      </c>
      <c r="G136" s="63">
        <f>'Step 2 - Report Details'!Q136</f>
        <v>0</v>
      </c>
      <c r="H136" s="63">
        <f>'Step 2 - Report Details'!R136</f>
        <v>0</v>
      </c>
      <c r="I136" s="63">
        <f>'Step 2 - Report Details'!S136</f>
        <v>0</v>
      </c>
      <c r="J136" s="63">
        <f>'Step 2 - Report Details'!T136</f>
        <v>0</v>
      </c>
      <c r="K136" s="178"/>
      <c r="L136" s="178"/>
      <c r="M136" s="178"/>
      <c r="N136" s="178"/>
      <c r="O136" s="178"/>
      <c r="P136" s="178"/>
      <c r="Q136" s="178"/>
      <c r="R136" s="178"/>
      <c r="S136" s="180"/>
    </row>
    <row r="137" spans="1:19" s="49" customFormat="1" x14ac:dyDescent="0.3">
      <c r="A137" s="182">
        <f>'Step 2 - Report Details'!A137</f>
        <v>0</v>
      </c>
      <c r="B137" s="182" t="str">
        <f ca="1">'Step 2 - Report Details'!B137</f>
        <v/>
      </c>
      <c r="C137" s="182">
        <f>'Step 2 - Report Details'!D137</f>
        <v>0</v>
      </c>
      <c r="D137" s="50" t="str">
        <f>'Step 2 - Report Details'!N137</f>
        <v>Biomass (T)</v>
      </c>
      <c r="E137" s="63">
        <f>'Step 2 - Report Details'!O137</f>
        <v>0</v>
      </c>
      <c r="F137" s="63">
        <f>'Step 2 - Report Details'!P137</f>
        <v>0</v>
      </c>
      <c r="G137" s="63">
        <f>'Step 2 - Report Details'!Q137</f>
        <v>0</v>
      </c>
      <c r="H137" s="63">
        <f>'Step 2 - Report Details'!R137</f>
        <v>0</v>
      </c>
      <c r="I137" s="63">
        <f>'Step 2 - Report Details'!S137</f>
        <v>0</v>
      </c>
      <c r="J137" s="63">
        <f>'Step 2 - Report Details'!T137</f>
        <v>0</v>
      </c>
      <c r="K137" s="177"/>
      <c r="L137" s="177"/>
      <c r="M137" s="177"/>
      <c r="N137" s="177"/>
      <c r="O137" s="177"/>
      <c r="P137" s="177"/>
      <c r="Q137" s="177"/>
      <c r="R137" s="177"/>
      <c r="S137" s="179"/>
    </row>
    <row r="138" spans="1:19" s="49" customFormat="1" x14ac:dyDescent="0.3">
      <c r="A138" s="183"/>
      <c r="B138" s="183"/>
      <c r="C138" s="183"/>
      <c r="D138" s="50" t="str">
        <f>'Step 2 - Report Details'!N138</f>
        <v>Population</v>
      </c>
      <c r="E138" s="63">
        <f>'Step 2 - Report Details'!O138</f>
        <v>0</v>
      </c>
      <c r="F138" s="63">
        <f>'Step 2 - Report Details'!P138</f>
        <v>0</v>
      </c>
      <c r="G138" s="63">
        <f>'Step 2 - Report Details'!Q138</f>
        <v>0</v>
      </c>
      <c r="H138" s="63">
        <f>'Step 2 - Report Details'!R138</f>
        <v>0</v>
      </c>
      <c r="I138" s="63">
        <f>'Step 2 - Report Details'!S138</f>
        <v>0</v>
      </c>
      <c r="J138" s="63">
        <f>'Step 2 - Report Details'!T138</f>
        <v>0</v>
      </c>
      <c r="K138" s="178"/>
      <c r="L138" s="178"/>
      <c r="M138" s="178"/>
      <c r="N138" s="178"/>
      <c r="O138" s="178"/>
      <c r="P138" s="178"/>
      <c r="Q138" s="178"/>
      <c r="R138" s="178"/>
      <c r="S138" s="180"/>
    </row>
    <row r="139" spans="1:19" s="49" customFormat="1" x14ac:dyDescent="0.3">
      <c r="A139" s="182">
        <f>'Step 2 - Report Details'!A139</f>
        <v>0</v>
      </c>
      <c r="B139" s="182" t="str">
        <f ca="1">'Step 2 - Report Details'!B139</f>
        <v/>
      </c>
      <c r="C139" s="182">
        <f>'Step 2 - Report Details'!D139</f>
        <v>0</v>
      </c>
      <c r="D139" s="50" t="str">
        <f>'Step 2 - Report Details'!N139</f>
        <v>Biomass (T)</v>
      </c>
      <c r="E139" s="63">
        <f>'Step 2 - Report Details'!O139</f>
        <v>0</v>
      </c>
      <c r="F139" s="63">
        <f>'Step 2 - Report Details'!P139</f>
        <v>0</v>
      </c>
      <c r="G139" s="63">
        <f>'Step 2 - Report Details'!Q139</f>
        <v>0</v>
      </c>
      <c r="H139" s="63">
        <f>'Step 2 - Report Details'!R139</f>
        <v>0</v>
      </c>
      <c r="I139" s="63">
        <f>'Step 2 - Report Details'!S139</f>
        <v>0</v>
      </c>
      <c r="J139" s="63">
        <f>'Step 2 - Report Details'!T139</f>
        <v>0</v>
      </c>
      <c r="K139" s="177"/>
      <c r="L139" s="177"/>
      <c r="M139" s="177"/>
      <c r="N139" s="177"/>
      <c r="O139" s="177"/>
      <c r="P139" s="177"/>
      <c r="Q139" s="177"/>
      <c r="R139" s="177"/>
      <c r="S139" s="179"/>
    </row>
    <row r="140" spans="1:19" s="49" customFormat="1" x14ac:dyDescent="0.3">
      <c r="A140" s="183"/>
      <c r="B140" s="183"/>
      <c r="C140" s="183"/>
      <c r="D140" s="50" t="str">
        <f>'Step 2 - Report Details'!N140</f>
        <v>Population</v>
      </c>
      <c r="E140" s="63">
        <f>'Step 2 - Report Details'!O140</f>
        <v>0</v>
      </c>
      <c r="F140" s="63">
        <f>'Step 2 - Report Details'!P140</f>
        <v>0</v>
      </c>
      <c r="G140" s="63">
        <f>'Step 2 - Report Details'!Q140</f>
        <v>0</v>
      </c>
      <c r="H140" s="63">
        <f>'Step 2 - Report Details'!R140</f>
        <v>0</v>
      </c>
      <c r="I140" s="63">
        <f>'Step 2 - Report Details'!S140</f>
        <v>0</v>
      </c>
      <c r="J140" s="63">
        <f>'Step 2 - Report Details'!T140</f>
        <v>0</v>
      </c>
      <c r="K140" s="178"/>
      <c r="L140" s="178"/>
      <c r="M140" s="178"/>
      <c r="N140" s="178"/>
      <c r="O140" s="178"/>
      <c r="P140" s="178"/>
      <c r="Q140" s="178"/>
      <c r="R140" s="178"/>
      <c r="S140" s="180"/>
    </row>
    <row r="141" spans="1:19" s="49" customFormat="1" x14ac:dyDescent="0.3">
      <c r="A141" s="182">
        <f>'Step 2 - Report Details'!A141</f>
        <v>0</v>
      </c>
      <c r="B141" s="182" t="str">
        <f ca="1">'Step 2 - Report Details'!B141</f>
        <v/>
      </c>
      <c r="C141" s="182">
        <f>'Step 2 - Report Details'!D141</f>
        <v>0</v>
      </c>
      <c r="D141" s="50" t="str">
        <f>'Step 2 - Report Details'!N141</f>
        <v>Biomass (T)</v>
      </c>
      <c r="E141" s="63">
        <f>'Step 2 - Report Details'!O141</f>
        <v>0</v>
      </c>
      <c r="F141" s="63">
        <f>'Step 2 - Report Details'!P141</f>
        <v>0</v>
      </c>
      <c r="G141" s="63">
        <f>'Step 2 - Report Details'!Q141</f>
        <v>0</v>
      </c>
      <c r="H141" s="63">
        <f>'Step 2 - Report Details'!R141</f>
        <v>0</v>
      </c>
      <c r="I141" s="63">
        <f>'Step 2 - Report Details'!S141</f>
        <v>0</v>
      </c>
      <c r="J141" s="63">
        <f>'Step 2 - Report Details'!T141</f>
        <v>0</v>
      </c>
      <c r="K141" s="177"/>
      <c r="L141" s="177"/>
      <c r="M141" s="177"/>
      <c r="N141" s="177"/>
      <c r="O141" s="177"/>
      <c r="P141" s="177"/>
      <c r="Q141" s="177"/>
      <c r="R141" s="177"/>
      <c r="S141" s="179"/>
    </row>
    <row r="142" spans="1:19" s="49" customFormat="1" x14ac:dyDescent="0.3">
      <c r="A142" s="183"/>
      <c r="B142" s="183"/>
      <c r="C142" s="183"/>
      <c r="D142" s="50" t="str">
        <f>'Step 2 - Report Details'!N142</f>
        <v>Population</v>
      </c>
      <c r="E142" s="63">
        <f>'Step 2 - Report Details'!O142</f>
        <v>0</v>
      </c>
      <c r="F142" s="63">
        <f>'Step 2 - Report Details'!P142</f>
        <v>0</v>
      </c>
      <c r="G142" s="63">
        <f>'Step 2 - Report Details'!Q142</f>
        <v>0</v>
      </c>
      <c r="H142" s="63">
        <f>'Step 2 - Report Details'!R142</f>
        <v>0</v>
      </c>
      <c r="I142" s="63">
        <f>'Step 2 - Report Details'!S142</f>
        <v>0</v>
      </c>
      <c r="J142" s="63">
        <f>'Step 2 - Report Details'!T142</f>
        <v>0</v>
      </c>
      <c r="K142" s="178"/>
      <c r="L142" s="178"/>
      <c r="M142" s="178"/>
      <c r="N142" s="178"/>
      <c r="O142" s="178"/>
      <c r="P142" s="178"/>
      <c r="Q142" s="178"/>
      <c r="R142" s="178"/>
      <c r="S142" s="180"/>
    </row>
    <row r="143" spans="1:19" s="49" customFormat="1" x14ac:dyDescent="0.3">
      <c r="A143" s="182">
        <f>'Step 2 - Report Details'!A143</f>
        <v>0</v>
      </c>
      <c r="B143" s="182" t="str">
        <f ca="1">'Step 2 - Report Details'!B143</f>
        <v/>
      </c>
      <c r="C143" s="182">
        <f>'Step 2 - Report Details'!D143</f>
        <v>0</v>
      </c>
      <c r="D143" s="50" t="str">
        <f>'Step 2 - Report Details'!N143</f>
        <v>Biomass (T)</v>
      </c>
      <c r="E143" s="63">
        <f>'Step 2 - Report Details'!O143</f>
        <v>0</v>
      </c>
      <c r="F143" s="63">
        <f>'Step 2 - Report Details'!P143</f>
        <v>0</v>
      </c>
      <c r="G143" s="63">
        <f>'Step 2 - Report Details'!Q143</f>
        <v>0</v>
      </c>
      <c r="H143" s="63">
        <f>'Step 2 - Report Details'!R143</f>
        <v>0</v>
      </c>
      <c r="I143" s="63">
        <f>'Step 2 - Report Details'!S143</f>
        <v>0</v>
      </c>
      <c r="J143" s="63">
        <f>'Step 2 - Report Details'!T143</f>
        <v>0</v>
      </c>
      <c r="K143" s="177"/>
      <c r="L143" s="177"/>
      <c r="M143" s="177"/>
      <c r="N143" s="177"/>
      <c r="O143" s="177"/>
      <c r="P143" s="177"/>
      <c r="Q143" s="177"/>
      <c r="R143" s="177"/>
      <c r="S143" s="179"/>
    </row>
    <row r="144" spans="1:19" s="49" customFormat="1" x14ac:dyDescent="0.3">
      <c r="A144" s="183"/>
      <c r="B144" s="183"/>
      <c r="C144" s="183"/>
      <c r="D144" s="50" t="str">
        <f>'Step 2 - Report Details'!N144</f>
        <v>Population</v>
      </c>
      <c r="E144" s="63">
        <f>'Step 2 - Report Details'!O144</f>
        <v>0</v>
      </c>
      <c r="F144" s="63">
        <f>'Step 2 - Report Details'!P144</f>
        <v>0</v>
      </c>
      <c r="G144" s="63">
        <f>'Step 2 - Report Details'!Q144</f>
        <v>0</v>
      </c>
      <c r="H144" s="63">
        <f>'Step 2 - Report Details'!R144</f>
        <v>0</v>
      </c>
      <c r="I144" s="63">
        <f>'Step 2 - Report Details'!S144</f>
        <v>0</v>
      </c>
      <c r="J144" s="63">
        <f>'Step 2 - Report Details'!T144</f>
        <v>0</v>
      </c>
      <c r="K144" s="178"/>
      <c r="L144" s="178"/>
      <c r="M144" s="178"/>
      <c r="N144" s="178"/>
      <c r="O144" s="178"/>
      <c r="P144" s="178"/>
      <c r="Q144" s="178"/>
      <c r="R144" s="178"/>
      <c r="S144" s="180"/>
    </row>
    <row r="145" spans="1:19" s="49" customFormat="1" x14ac:dyDescent="0.3">
      <c r="A145" s="182">
        <f>'Step 2 - Report Details'!A145</f>
        <v>0</v>
      </c>
      <c r="B145" s="182" t="str">
        <f ca="1">'Step 2 - Report Details'!B145</f>
        <v/>
      </c>
      <c r="C145" s="182">
        <f>'Step 2 - Report Details'!D145</f>
        <v>0</v>
      </c>
      <c r="D145" s="50" t="str">
        <f>'Step 2 - Report Details'!N145</f>
        <v>Biomass (T)</v>
      </c>
      <c r="E145" s="63">
        <f>'Step 2 - Report Details'!O145</f>
        <v>0</v>
      </c>
      <c r="F145" s="63">
        <f>'Step 2 - Report Details'!P145</f>
        <v>0</v>
      </c>
      <c r="G145" s="63">
        <f>'Step 2 - Report Details'!Q145</f>
        <v>0</v>
      </c>
      <c r="H145" s="63">
        <f>'Step 2 - Report Details'!R145</f>
        <v>0</v>
      </c>
      <c r="I145" s="63">
        <f>'Step 2 - Report Details'!S145</f>
        <v>0</v>
      </c>
      <c r="J145" s="63">
        <f>'Step 2 - Report Details'!T145</f>
        <v>0</v>
      </c>
      <c r="K145" s="177"/>
      <c r="L145" s="177"/>
      <c r="M145" s="177"/>
      <c r="N145" s="177"/>
      <c r="O145" s="177"/>
      <c r="P145" s="177"/>
      <c r="Q145" s="177"/>
      <c r="R145" s="177"/>
      <c r="S145" s="179"/>
    </row>
    <row r="146" spans="1:19" s="49" customFormat="1" x14ac:dyDescent="0.3">
      <c r="A146" s="183"/>
      <c r="B146" s="183"/>
      <c r="C146" s="183"/>
      <c r="D146" s="50" t="str">
        <f>'Step 2 - Report Details'!N146</f>
        <v>Population</v>
      </c>
      <c r="E146" s="63">
        <f>'Step 2 - Report Details'!O146</f>
        <v>0</v>
      </c>
      <c r="F146" s="63">
        <f>'Step 2 - Report Details'!P146</f>
        <v>0</v>
      </c>
      <c r="G146" s="63">
        <f>'Step 2 - Report Details'!Q146</f>
        <v>0</v>
      </c>
      <c r="H146" s="63">
        <f>'Step 2 - Report Details'!R146</f>
        <v>0</v>
      </c>
      <c r="I146" s="63">
        <f>'Step 2 - Report Details'!S146</f>
        <v>0</v>
      </c>
      <c r="J146" s="63">
        <f>'Step 2 - Report Details'!T146</f>
        <v>0</v>
      </c>
      <c r="K146" s="178"/>
      <c r="L146" s="178"/>
      <c r="M146" s="178"/>
      <c r="N146" s="178"/>
      <c r="O146" s="178"/>
      <c r="P146" s="178"/>
      <c r="Q146" s="178"/>
      <c r="R146" s="178"/>
      <c r="S146" s="180"/>
    </row>
    <row r="147" spans="1:19" s="49" customFormat="1" x14ac:dyDescent="0.3">
      <c r="A147" s="182">
        <f>'Step 2 - Report Details'!A147</f>
        <v>0</v>
      </c>
      <c r="B147" s="182" t="str">
        <f ca="1">'Step 2 - Report Details'!B147</f>
        <v/>
      </c>
      <c r="C147" s="182">
        <f>'Step 2 - Report Details'!D147</f>
        <v>0</v>
      </c>
      <c r="D147" s="50" t="str">
        <f>'Step 2 - Report Details'!N147</f>
        <v>Biomass (T)</v>
      </c>
      <c r="E147" s="63">
        <f>'Step 2 - Report Details'!O147</f>
        <v>0</v>
      </c>
      <c r="F147" s="63">
        <f>'Step 2 - Report Details'!P147</f>
        <v>0</v>
      </c>
      <c r="G147" s="63">
        <f>'Step 2 - Report Details'!Q147</f>
        <v>0</v>
      </c>
      <c r="H147" s="63">
        <f>'Step 2 - Report Details'!R147</f>
        <v>0</v>
      </c>
      <c r="I147" s="63">
        <f>'Step 2 - Report Details'!S147</f>
        <v>0</v>
      </c>
      <c r="J147" s="63">
        <f>'Step 2 - Report Details'!T147</f>
        <v>0</v>
      </c>
      <c r="K147" s="177"/>
      <c r="L147" s="177"/>
      <c r="M147" s="177"/>
      <c r="N147" s="177"/>
      <c r="O147" s="177"/>
      <c r="P147" s="177"/>
      <c r="Q147" s="177"/>
      <c r="R147" s="177"/>
      <c r="S147" s="179"/>
    </row>
    <row r="148" spans="1:19" s="49" customFormat="1" x14ac:dyDescent="0.3">
      <c r="A148" s="183"/>
      <c r="B148" s="183"/>
      <c r="C148" s="183"/>
      <c r="D148" s="50" t="str">
        <f>'Step 2 - Report Details'!N148</f>
        <v>Population</v>
      </c>
      <c r="E148" s="63">
        <f>'Step 2 - Report Details'!O148</f>
        <v>0</v>
      </c>
      <c r="F148" s="63">
        <f>'Step 2 - Report Details'!P148</f>
        <v>0</v>
      </c>
      <c r="G148" s="63">
        <f>'Step 2 - Report Details'!Q148</f>
        <v>0</v>
      </c>
      <c r="H148" s="63">
        <f>'Step 2 - Report Details'!R148</f>
        <v>0</v>
      </c>
      <c r="I148" s="63">
        <f>'Step 2 - Report Details'!S148</f>
        <v>0</v>
      </c>
      <c r="J148" s="63">
        <f>'Step 2 - Report Details'!T148</f>
        <v>0</v>
      </c>
      <c r="K148" s="178"/>
      <c r="L148" s="178"/>
      <c r="M148" s="178"/>
      <c r="N148" s="178"/>
      <c r="O148" s="178"/>
      <c r="P148" s="178"/>
      <c r="Q148" s="178"/>
      <c r="R148" s="178"/>
      <c r="S148" s="180"/>
    </row>
    <row r="149" spans="1:19" s="49" customFormat="1" x14ac:dyDescent="0.3">
      <c r="A149" s="182">
        <f>'Step 2 - Report Details'!A149</f>
        <v>0</v>
      </c>
      <c r="B149" s="182" t="str">
        <f ca="1">'Step 2 - Report Details'!B149</f>
        <v/>
      </c>
      <c r="C149" s="182">
        <f>'Step 2 - Report Details'!D149</f>
        <v>0</v>
      </c>
      <c r="D149" s="50" t="str">
        <f>'Step 2 - Report Details'!N149</f>
        <v>Biomass (T)</v>
      </c>
      <c r="E149" s="63">
        <f>'Step 2 - Report Details'!O149</f>
        <v>0</v>
      </c>
      <c r="F149" s="63">
        <f>'Step 2 - Report Details'!P149</f>
        <v>0</v>
      </c>
      <c r="G149" s="63">
        <f>'Step 2 - Report Details'!Q149</f>
        <v>0</v>
      </c>
      <c r="H149" s="63">
        <f>'Step 2 - Report Details'!R149</f>
        <v>0</v>
      </c>
      <c r="I149" s="63">
        <f>'Step 2 - Report Details'!S149</f>
        <v>0</v>
      </c>
      <c r="J149" s="63">
        <f>'Step 2 - Report Details'!T149</f>
        <v>0</v>
      </c>
      <c r="K149" s="177"/>
      <c r="L149" s="177"/>
      <c r="M149" s="177"/>
      <c r="N149" s="177"/>
      <c r="O149" s="177"/>
      <c r="P149" s="177"/>
      <c r="Q149" s="177"/>
      <c r="R149" s="177"/>
      <c r="S149" s="179"/>
    </row>
    <row r="150" spans="1:19" s="49" customFormat="1" x14ac:dyDescent="0.3">
      <c r="A150" s="183"/>
      <c r="B150" s="183"/>
      <c r="C150" s="183"/>
      <c r="D150" s="50" t="str">
        <f>'Step 2 - Report Details'!N150</f>
        <v>Population</v>
      </c>
      <c r="E150" s="63">
        <f>'Step 2 - Report Details'!O150</f>
        <v>0</v>
      </c>
      <c r="F150" s="63">
        <f>'Step 2 - Report Details'!P150</f>
        <v>0</v>
      </c>
      <c r="G150" s="63">
        <f>'Step 2 - Report Details'!Q150</f>
        <v>0</v>
      </c>
      <c r="H150" s="63">
        <f>'Step 2 - Report Details'!R150</f>
        <v>0</v>
      </c>
      <c r="I150" s="63">
        <f>'Step 2 - Report Details'!S150</f>
        <v>0</v>
      </c>
      <c r="J150" s="63">
        <f>'Step 2 - Report Details'!T150</f>
        <v>0</v>
      </c>
      <c r="K150" s="178"/>
      <c r="L150" s="178"/>
      <c r="M150" s="178"/>
      <c r="N150" s="178"/>
      <c r="O150" s="178"/>
      <c r="P150" s="178"/>
      <c r="Q150" s="178"/>
      <c r="R150" s="178"/>
      <c r="S150" s="180"/>
    </row>
    <row r="151" spans="1:19" s="49" customFormat="1" x14ac:dyDescent="0.3">
      <c r="A151" s="182">
        <f>'Step 2 - Report Details'!A151</f>
        <v>0</v>
      </c>
      <c r="B151" s="182" t="str">
        <f ca="1">'Step 2 - Report Details'!B151</f>
        <v/>
      </c>
      <c r="C151" s="182">
        <f>'Step 2 - Report Details'!D151</f>
        <v>0</v>
      </c>
      <c r="D151" s="50" t="str">
        <f>'Step 2 - Report Details'!N151</f>
        <v>Biomass (T)</v>
      </c>
      <c r="E151" s="63">
        <f>'Step 2 - Report Details'!O151</f>
        <v>0</v>
      </c>
      <c r="F151" s="63">
        <f>'Step 2 - Report Details'!P151</f>
        <v>0</v>
      </c>
      <c r="G151" s="63">
        <f>'Step 2 - Report Details'!Q151</f>
        <v>0</v>
      </c>
      <c r="H151" s="63">
        <f>'Step 2 - Report Details'!R151</f>
        <v>0</v>
      </c>
      <c r="I151" s="63">
        <f>'Step 2 - Report Details'!S151</f>
        <v>0</v>
      </c>
      <c r="J151" s="63">
        <f>'Step 2 - Report Details'!T151</f>
        <v>0</v>
      </c>
      <c r="K151" s="177"/>
      <c r="L151" s="177"/>
      <c r="M151" s="177"/>
      <c r="N151" s="177"/>
      <c r="O151" s="177"/>
      <c r="P151" s="177"/>
      <c r="Q151" s="177"/>
      <c r="R151" s="177"/>
      <c r="S151" s="179"/>
    </row>
    <row r="152" spans="1:19" s="49" customFormat="1" x14ac:dyDescent="0.3">
      <c r="A152" s="183"/>
      <c r="B152" s="183"/>
      <c r="C152" s="183"/>
      <c r="D152" s="50" t="str">
        <f>'Step 2 - Report Details'!N152</f>
        <v>Population</v>
      </c>
      <c r="E152" s="63">
        <f>'Step 2 - Report Details'!O152</f>
        <v>0</v>
      </c>
      <c r="F152" s="63">
        <f>'Step 2 - Report Details'!P152</f>
        <v>0</v>
      </c>
      <c r="G152" s="63">
        <f>'Step 2 - Report Details'!Q152</f>
        <v>0</v>
      </c>
      <c r="H152" s="63">
        <f>'Step 2 - Report Details'!R152</f>
        <v>0</v>
      </c>
      <c r="I152" s="63">
        <f>'Step 2 - Report Details'!S152</f>
        <v>0</v>
      </c>
      <c r="J152" s="63">
        <f>'Step 2 - Report Details'!T152</f>
        <v>0</v>
      </c>
      <c r="K152" s="178"/>
      <c r="L152" s="178"/>
      <c r="M152" s="178"/>
      <c r="N152" s="178"/>
      <c r="O152" s="178"/>
      <c r="P152" s="178"/>
      <c r="Q152" s="178"/>
      <c r="R152" s="178"/>
      <c r="S152" s="180"/>
    </row>
    <row r="153" spans="1:19" s="49" customFormat="1" x14ac:dyDescent="0.3">
      <c r="A153" s="182">
        <f>'Step 2 - Report Details'!A153</f>
        <v>0</v>
      </c>
      <c r="B153" s="182" t="str">
        <f ca="1">'Step 2 - Report Details'!B153</f>
        <v/>
      </c>
      <c r="C153" s="182">
        <f>'Step 2 - Report Details'!D153</f>
        <v>0</v>
      </c>
      <c r="D153" s="50" t="str">
        <f>'Step 2 - Report Details'!N153</f>
        <v>Biomass (T)</v>
      </c>
      <c r="E153" s="63">
        <f>'Step 2 - Report Details'!O153</f>
        <v>0</v>
      </c>
      <c r="F153" s="63">
        <f>'Step 2 - Report Details'!P153</f>
        <v>0</v>
      </c>
      <c r="G153" s="63">
        <f>'Step 2 - Report Details'!Q153</f>
        <v>0</v>
      </c>
      <c r="H153" s="63">
        <f>'Step 2 - Report Details'!R153</f>
        <v>0</v>
      </c>
      <c r="I153" s="63">
        <f>'Step 2 - Report Details'!S153</f>
        <v>0</v>
      </c>
      <c r="J153" s="63">
        <f>'Step 2 - Report Details'!T153</f>
        <v>0</v>
      </c>
      <c r="K153" s="177"/>
      <c r="L153" s="177"/>
      <c r="M153" s="177"/>
      <c r="N153" s="177"/>
      <c r="O153" s="177"/>
      <c r="P153" s="177"/>
      <c r="Q153" s="177"/>
      <c r="R153" s="177"/>
      <c r="S153" s="179"/>
    </row>
    <row r="154" spans="1:19" s="49" customFormat="1" x14ac:dyDescent="0.3">
      <c r="A154" s="183"/>
      <c r="B154" s="183"/>
      <c r="C154" s="183"/>
      <c r="D154" s="50" t="str">
        <f>'Step 2 - Report Details'!N154</f>
        <v>Population</v>
      </c>
      <c r="E154" s="63">
        <f>'Step 2 - Report Details'!O154</f>
        <v>0</v>
      </c>
      <c r="F154" s="63">
        <f>'Step 2 - Report Details'!P154</f>
        <v>0</v>
      </c>
      <c r="G154" s="63">
        <f>'Step 2 - Report Details'!Q154</f>
        <v>0</v>
      </c>
      <c r="H154" s="63">
        <f>'Step 2 - Report Details'!R154</f>
        <v>0</v>
      </c>
      <c r="I154" s="63">
        <f>'Step 2 - Report Details'!S154</f>
        <v>0</v>
      </c>
      <c r="J154" s="63">
        <f>'Step 2 - Report Details'!T154</f>
        <v>0</v>
      </c>
      <c r="K154" s="178"/>
      <c r="L154" s="178"/>
      <c r="M154" s="178"/>
      <c r="N154" s="178"/>
      <c r="O154" s="178"/>
      <c r="P154" s="178"/>
      <c r="Q154" s="178"/>
      <c r="R154" s="178"/>
      <c r="S154" s="180"/>
    </row>
    <row r="155" spans="1:19" s="49" customFormat="1" x14ac:dyDescent="0.3">
      <c r="A155" s="182">
        <f>'Step 2 - Report Details'!A155</f>
        <v>0</v>
      </c>
      <c r="B155" s="182" t="str">
        <f ca="1">'Step 2 - Report Details'!B155</f>
        <v/>
      </c>
      <c r="C155" s="182">
        <f>'Step 2 - Report Details'!D155</f>
        <v>0</v>
      </c>
      <c r="D155" s="50" t="str">
        <f>'Step 2 - Report Details'!N155</f>
        <v>Biomass (T)</v>
      </c>
      <c r="E155" s="63">
        <f>'Step 2 - Report Details'!O155</f>
        <v>0</v>
      </c>
      <c r="F155" s="63">
        <f>'Step 2 - Report Details'!P155</f>
        <v>0</v>
      </c>
      <c r="G155" s="63">
        <f>'Step 2 - Report Details'!Q155</f>
        <v>0</v>
      </c>
      <c r="H155" s="63">
        <f>'Step 2 - Report Details'!R155</f>
        <v>0</v>
      </c>
      <c r="I155" s="63">
        <f>'Step 2 - Report Details'!S155</f>
        <v>0</v>
      </c>
      <c r="J155" s="63">
        <f>'Step 2 - Report Details'!T155</f>
        <v>0</v>
      </c>
      <c r="K155" s="177"/>
      <c r="L155" s="177"/>
      <c r="M155" s="177"/>
      <c r="N155" s="177"/>
      <c r="O155" s="177"/>
      <c r="P155" s="177"/>
      <c r="Q155" s="177"/>
      <c r="R155" s="177"/>
      <c r="S155" s="179"/>
    </row>
    <row r="156" spans="1:19" s="49" customFormat="1" x14ac:dyDescent="0.3">
      <c r="A156" s="183"/>
      <c r="B156" s="183"/>
      <c r="C156" s="183"/>
      <c r="D156" s="50" t="str">
        <f>'Step 2 - Report Details'!N156</f>
        <v>Population</v>
      </c>
      <c r="E156" s="63">
        <f>'Step 2 - Report Details'!O156</f>
        <v>0</v>
      </c>
      <c r="F156" s="63">
        <f>'Step 2 - Report Details'!P156</f>
        <v>0</v>
      </c>
      <c r="G156" s="63">
        <f>'Step 2 - Report Details'!Q156</f>
        <v>0</v>
      </c>
      <c r="H156" s="63">
        <f>'Step 2 - Report Details'!R156</f>
        <v>0</v>
      </c>
      <c r="I156" s="63">
        <f>'Step 2 - Report Details'!S156</f>
        <v>0</v>
      </c>
      <c r="J156" s="63">
        <f>'Step 2 - Report Details'!T156</f>
        <v>0</v>
      </c>
      <c r="K156" s="178"/>
      <c r="L156" s="178"/>
      <c r="M156" s="178"/>
      <c r="N156" s="178"/>
      <c r="O156" s="178"/>
      <c r="P156" s="178"/>
      <c r="Q156" s="178"/>
      <c r="R156" s="178"/>
      <c r="S156" s="180"/>
    </row>
    <row r="157" spans="1:19" s="49" customFormat="1" x14ac:dyDescent="0.3">
      <c r="A157" s="182">
        <f>'Step 2 - Report Details'!A157</f>
        <v>0</v>
      </c>
      <c r="B157" s="182" t="str">
        <f ca="1">'Step 2 - Report Details'!B157</f>
        <v/>
      </c>
      <c r="C157" s="182">
        <f>'Step 2 - Report Details'!D157</f>
        <v>0</v>
      </c>
      <c r="D157" s="50" t="str">
        <f>'Step 2 - Report Details'!N157</f>
        <v>Biomass (T)</v>
      </c>
      <c r="E157" s="63">
        <f>'Step 2 - Report Details'!O157</f>
        <v>0</v>
      </c>
      <c r="F157" s="63">
        <f>'Step 2 - Report Details'!P157</f>
        <v>0</v>
      </c>
      <c r="G157" s="63">
        <f>'Step 2 - Report Details'!Q157</f>
        <v>0</v>
      </c>
      <c r="H157" s="63">
        <f>'Step 2 - Report Details'!R157</f>
        <v>0</v>
      </c>
      <c r="I157" s="63">
        <f>'Step 2 - Report Details'!S157</f>
        <v>0</v>
      </c>
      <c r="J157" s="63">
        <f>'Step 2 - Report Details'!T157</f>
        <v>0</v>
      </c>
      <c r="K157" s="177"/>
      <c r="L157" s="177"/>
      <c r="M157" s="177"/>
      <c r="N157" s="177"/>
      <c r="O157" s="177"/>
      <c r="P157" s="177"/>
      <c r="Q157" s="177"/>
      <c r="R157" s="177"/>
      <c r="S157" s="179"/>
    </row>
    <row r="158" spans="1:19" s="49" customFormat="1" x14ac:dyDescent="0.3">
      <c r="A158" s="183"/>
      <c r="B158" s="183"/>
      <c r="C158" s="183"/>
      <c r="D158" s="50" t="str">
        <f>'Step 2 - Report Details'!N158</f>
        <v>Population</v>
      </c>
      <c r="E158" s="63">
        <f>'Step 2 - Report Details'!O158</f>
        <v>0</v>
      </c>
      <c r="F158" s="63">
        <f>'Step 2 - Report Details'!P158</f>
        <v>0</v>
      </c>
      <c r="G158" s="63">
        <f>'Step 2 - Report Details'!Q158</f>
        <v>0</v>
      </c>
      <c r="H158" s="63">
        <f>'Step 2 - Report Details'!R158</f>
        <v>0</v>
      </c>
      <c r="I158" s="63">
        <f>'Step 2 - Report Details'!S158</f>
        <v>0</v>
      </c>
      <c r="J158" s="63">
        <f>'Step 2 - Report Details'!T158</f>
        <v>0</v>
      </c>
      <c r="K158" s="178"/>
      <c r="L158" s="178"/>
      <c r="M158" s="178"/>
      <c r="N158" s="178"/>
      <c r="O158" s="178"/>
      <c r="P158" s="178"/>
      <c r="Q158" s="178"/>
      <c r="R158" s="178"/>
      <c r="S158" s="180"/>
    </row>
    <row r="159" spans="1:19" s="49" customFormat="1" x14ac:dyDescent="0.3">
      <c r="A159" s="182">
        <f>'Step 2 - Report Details'!A159</f>
        <v>0</v>
      </c>
      <c r="B159" s="182" t="str">
        <f ca="1">'Step 2 - Report Details'!B159</f>
        <v/>
      </c>
      <c r="C159" s="182">
        <f>'Step 2 - Report Details'!D159</f>
        <v>0</v>
      </c>
      <c r="D159" s="50" t="str">
        <f>'Step 2 - Report Details'!N159</f>
        <v>Biomass (T)</v>
      </c>
      <c r="E159" s="63">
        <f>'Step 2 - Report Details'!O159</f>
        <v>0</v>
      </c>
      <c r="F159" s="63">
        <f>'Step 2 - Report Details'!P159</f>
        <v>0</v>
      </c>
      <c r="G159" s="63">
        <f>'Step 2 - Report Details'!Q159</f>
        <v>0</v>
      </c>
      <c r="H159" s="63">
        <f>'Step 2 - Report Details'!R159</f>
        <v>0</v>
      </c>
      <c r="I159" s="63">
        <f>'Step 2 - Report Details'!S159</f>
        <v>0</v>
      </c>
      <c r="J159" s="63">
        <f>'Step 2 - Report Details'!T159</f>
        <v>0</v>
      </c>
      <c r="K159" s="177"/>
      <c r="L159" s="177"/>
      <c r="M159" s="177"/>
      <c r="N159" s="177"/>
      <c r="O159" s="177"/>
      <c r="P159" s="177"/>
      <c r="Q159" s="177"/>
      <c r="R159" s="177"/>
      <c r="S159" s="179"/>
    </row>
    <row r="160" spans="1:19" s="49" customFormat="1" x14ac:dyDescent="0.3">
      <c r="A160" s="183"/>
      <c r="B160" s="183"/>
      <c r="C160" s="183"/>
      <c r="D160" s="50" t="str">
        <f>'Step 2 - Report Details'!N160</f>
        <v>Population</v>
      </c>
      <c r="E160" s="63">
        <f>'Step 2 - Report Details'!O160</f>
        <v>0</v>
      </c>
      <c r="F160" s="63">
        <f>'Step 2 - Report Details'!P160</f>
        <v>0</v>
      </c>
      <c r="G160" s="63">
        <f>'Step 2 - Report Details'!Q160</f>
        <v>0</v>
      </c>
      <c r="H160" s="63">
        <f>'Step 2 - Report Details'!R160</f>
        <v>0</v>
      </c>
      <c r="I160" s="63">
        <f>'Step 2 - Report Details'!S160</f>
        <v>0</v>
      </c>
      <c r="J160" s="63">
        <f>'Step 2 - Report Details'!T160</f>
        <v>0</v>
      </c>
      <c r="K160" s="178"/>
      <c r="L160" s="178"/>
      <c r="M160" s="178"/>
      <c r="N160" s="178"/>
      <c r="O160" s="178"/>
      <c r="P160" s="178"/>
      <c r="Q160" s="178"/>
      <c r="R160" s="178"/>
      <c r="S160" s="180"/>
    </row>
    <row r="161" spans="1:19" s="49" customFormat="1" x14ac:dyDescent="0.3">
      <c r="A161" s="182">
        <f>'Step 2 - Report Details'!A161</f>
        <v>0</v>
      </c>
      <c r="B161" s="182" t="str">
        <f ca="1">'Step 2 - Report Details'!B161</f>
        <v/>
      </c>
      <c r="C161" s="182">
        <f>'Step 2 - Report Details'!D161</f>
        <v>0</v>
      </c>
      <c r="D161" s="50" t="str">
        <f>'Step 2 - Report Details'!N161</f>
        <v>Biomass (T)</v>
      </c>
      <c r="E161" s="63">
        <f>'Step 2 - Report Details'!O161</f>
        <v>0</v>
      </c>
      <c r="F161" s="63">
        <f>'Step 2 - Report Details'!P161</f>
        <v>0</v>
      </c>
      <c r="G161" s="63">
        <f>'Step 2 - Report Details'!Q161</f>
        <v>0</v>
      </c>
      <c r="H161" s="63">
        <f>'Step 2 - Report Details'!R161</f>
        <v>0</v>
      </c>
      <c r="I161" s="63">
        <f>'Step 2 - Report Details'!S161</f>
        <v>0</v>
      </c>
      <c r="J161" s="63">
        <f>'Step 2 - Report Details'!T161</f>
        <v>0</v>
      </c>
      <c r="K161" s="177"/>
      <c r="L161" s="177"/>
      <c r="M161" s="177"/>
      <c r="N161" s="177"/>
      <c r="O161" s="177"/>
      <c r="P161" s="177"/>
      <c r="Q161" s="177"/>
      <c r="R161" s="177"/>
      <c r="S161" s="179"/>
    </row>
    <row r="162" spans="1:19" s="49" customFormat="1" x14ac:dyDescent="0.3">
      <c r="A162" s="183"/>
      <c r="B162" s="183"/>
      <c r="C162" s="183"/>
      <c r="D162" s="50" t="str">
        <f>'Step 2 - Report Details'!N162</f>
        <v>Population</v>
      </c>
      <c r="E162" s="63">
        <f>'Step 2 - Report Details'!O162</f>
        <v>0</v>
      </c>
      <c r="F162" s="63">
        <f>'Step 2 - Report Details'!P162</f>
        <v>0</v>
      </c>
      <c r="G162" s="63">
        <f>'Step 2 - Report Details'!Q162</f>
        <v>0</v>
      </c>
      <c r="H162" s="63">
        <f>'Step 2 - Report Details'!R162</f>
        <v>0</v>
      </c>
      <c r="I162" s="63">
        <f>'Step 2 - Report Details'!S162</f>
        <v>0</v>
      </c>
      <c r="J162" s="63">
        <f>'Step 2 - Report Details'!T162</f>
        <v>0</v>
      </c>
      <c r="K162" s="178"/>
      <c r="L162" s="178"/>
      <c r="M162" s="178"/>
      <c r="N162" s="178"/>
      <c r="O162" s="178"/>
      <c r="P162" s="178"/>
      <c r="Q162" s="178"/>
      <c r="R162" s="178"/>
      <c r="S162" s="180"/>
    </row>
    <row r="163" spans="1:19" s="49" customFormat="1" x14ac:dyDescent="0.3">
      <c r="A163" s="182">
        <f>'Step 2 - Report Details'!A163</f>
        <v>0</v>
      </c>
      <c r="B163" s="182" t="str">
        <f ca="1">'Step 2 - Report Details'!B163</f>
        <v/>
      </c>
      <c r="C163" s="182">
        <f>'Step 2 - Report Details'!D163</f>
        <v>0</v>
      </c>
      <c r="D163" s="50" t="str">
        <f>'Step 2 - Report Details'!N163</f>
        <v>Biomass (T)</v>
      </c>
      <c r="E163" s="63">
        <f>'Step 2 - Report Details'!O163</f>
        <v>0</v>
      </c>
      <c r="F163" s="63">
        <f>'Step 2 - Report Details'!P163</f>
        <v>0</v>
      </c>
      <c r="G163" s="63">
        <f>'Step 2 - Report Details'!Q163</f>
        <v>0</v>
      </c>
      <c r="H163" s="63">
        <f>'Step 2 - Report Details'!R163</f>
        <v>0</v>
      </c>
      <c r="I163" s="63">
        <f>'Step 2 - Report Details'!S163</f>
        <v>0</v>
      </c>
      <c r="J163" s="63">
        <f>'Step 2 - Report Details'!T163</f>
        <v>0</v>
      </c>
      <c r="K163" s="177"/>
      <c r="L163" s="177"/>
      <c r="M163" s="177"/>
      <c r="N163" s="177"/>
      <c r="O163" s="177"/>
      <c r="P163" s="177"/>
      <c r="Q163" s="177"/>
      <c r="R163" s="177"/>
      <c r="S163" s="179"/>
    </row>
    <row r="164" spans="1:19" s="49" customFormat="1" x14ac:dyDescent="0.3">
      <c r="A164" s="183"/>
      <c r="B164" s="183"/>
      <c r="C164" s="183"/>
      <c r="D164" s="50" t="str">
        <f>'Step 2 - Report Details'!N164</f>
        <v>Population</v>
      </c>
      <c r="E164" s="63">
        <f>'Step 2 - Report Details'!O164</f>
        <v>0</v>
      </c>
      <c r="F164" s="63">
        <f>'Step 2 - Report Details'!P164</f>
        <v>0</v>
      </c>
      <c r="G164" s="63">
        <f>'Step 2 - Report Details'!Q164</f>
        <v>0</v>
      </c>
      <c r="H164" s="63">
        <f>'Step 2 - Report Details'!R164</f>
        <v>0</v>
      </c>
      <c r="I164" s="63">
        <f>'Step 2 - Report Details'!S164</f>
        <v>0</v>
      </c>
      <c r="J164" s="63">
        <f>'Step 2 - Report Details'!T164</f>
        <v>0</v>
      </c>
      <c r="K164" s="178"/>
      <c r="L164" s="178"/>
      <c r="M164" s="178"/>
      <c r="N164" s="178"/>
      <c r="O164" s="178"/>
      <c r="P164" s="178"/>
      <c r="Q164" s="178"/>
      <c r="R164" s="178"/>
      <c r="S164" s="180"/>
    </row>
    <row r="165" spans="1:19" s="49" customFormat="1" x14ac:dyDescent="0.3">
      <c r="A165" s="182">
        <f>'Step 2 - Report Details'!A165</f>
        <v>0</v>
      </c>
      <c r="B165" s="182" t="str">
        <f ca="1">'Step 2 - Report Details'!B165</f>
        <v/>
      </c>
      <c r="C165" s="182">
        <f>'Step 2 - Report Details'!D165</f>
        <v>0</v>
      </c>
      <c r="D165" s="50" t="str">
        <f>'Step 2 - Report Details'!N165</f>
        <v>Biomass (T)</v>
      </c>
      <c r="E165" s="63">
        <f>'Step 2 - Report Details'!O165</f>
        <v>0</v>
      </c>
      <c r="F165" s="63">
        <f>'Step 2 - Report Details'!P165</f>
        <v>0</v>
      </c>
      <c r="G165" s="63">
        <f>'Step 2 - Report Details'!Q165</f>
        <v>0</v>
      </c>
      <c r="H165" s="63">
        <f>'Step 2 - Report Details'!R165</f>
        <v>0</v>
      </c>
      <c r="I165" s="63">
        <f>'Step 2 - Report Details'!S165</f>
        <v>0</v>
      </c>
      <c r="J165" s="63">
        <f>'Step 2 - Report Details'!T165</f>
        <v>0</v>
      </c>
      <c r="K165" s="177"/>
      <c r="L165" s="177"/>
      <c r="M165" s="177"/>
      <c r="N165" s="177"/>
      <c r="O165" s="177"/>
      <c r="P165" s="177"/>
      <c r="Q165" s="177"/>
      <c r="R165" s="177"/>
      <c r="S165" s="179"/>
    </row>
    <row r="166" spans="1:19" s="49" customFormat="1" x14ac:dyDescent="0.3">
      <c r="A166" s="183"/>
      <c r="B166" s="183"/>
      <c r="C166" s="183"/>
      <c r="D166" s="50" t="str">
        <f>'Step 2 - Report Details'!N166</f>
        <v>Population</v>
      </c>
      <c r="E166" s="63">
        <f>'Step 2 - Report Details'!O166</f>
        <v>0</v>
      </c>
      <c r="F166" s="63">
        <f>'Step 2 - Report Details'!P166</f>
        <v>0</v>
      </c>
      <c r="G166" s="63">
        <f>'Step 2 - Report Details'!Q166</f>
        <v>0</v>
      </c>
      <c r="H166" s="63">
        <f>'Step 2 - Report Details'!R166</f>
        <v>0</v>
      </c>
      <c r="I166" s="63">
        <f>'Step 2 - Report Details'!S166</f>
        <v>0</v>
      </c>
      <c r="J166" s="63">
        <f>'Step 2 - Report Details'!T166</f>
        <v>0</v>
      </c>
      <c r="K166" s="178"/>
      <c r="L166" s="178"/>
      <c r="M166" s="178"/>
      <c r="N166" s="178"/>
      <c r="O166" s="178"/>
      <c r="P166" s="178"/>
      <c r="Q166" s="178"/>
      <c r="R166" s="178"/>
      <c r="S166" s="180"/>
    </row>
    <row r="167" spans="1:19" s="49" customFormat="1" x14ac:dyDescent="0.3">
      <c r="A167" s="182">
        <f>'Step 2 - Report Details'!A167</f>
        <v>0</v>
      </c>
      <c r="B167" s="182" t="str">
        <f ca="1">'Step 2 - Report Details'!B167</f>
        <v/>
      </c>
      <c r="C167" s="182">
        <f>'Step 2 - Report Details'!D167</f>
        <v>0</v>
      </c>
      <c r="D167" s="50" t="str">
        <f>'Step 2 - Report Details'!N167</f>
        <v>Biomass (T)</v>
      </c>
      <c r="E167" s="63">
        <f>'Step 2 - Report Details'!O167</f>
        <v>0</v>
      </c>
      <c r="F167" s="63">
        <f>'Step 2 - Report Details'!P167</f>
        <v>0</v>
      </c>
      <c r="G167" s="63">
        <f>'Step 2 - Report Details'!Q167</f>
        <v>0</v>
      </c>
      <c r="H167" s="63">
        <f>'Step 2 - Report Details'!R167</f>
        <v>0</v>
      </c>
      <c r="I167" s="63">
        <f>'Step 2 - Report Details'!S167</f>
        <v>0</v>
      </c>
      <c r="J167" s="63">
        <f>'Step 2 - Report Details'!T167</f>
        <v>0</v>
      </c>
      <c r="K167" s="177"/>
      <c r="L167" s="177"/>
      <c r="M167" s="177"/>
      <c r="N167" s="177"/>
      <c r="O167" s="177"/>
      <c r="P167" s="177"/>
      <c r="Q167" s="177"/>
      <c r="R167" s="177"/>
      <c r="S167" s="179"/>
    </row>
    <row r="168" spans="1:19" s="49" customFormat="1" x14ac:dyDescent="0.3">
      <c r="A168" s="183"/>
      <c r="B168" s="183"/>
      <c r="C168" s="183"/>
      <c r="D168" s="50" t="str">
        <f>'Step 2 - Report Details'!N168</f>
        <v>Population</v>
      </c>
      <c r="E168" s="63">
        <f>'Step 2 - Report Details'!O168</f>
        <v>0</v>
      </c>
      <c r="F168" s="63">
        <f>'Step 2 - Report Details'!P168</f>
        <v>0</v>
      </c>
      <c r="G168" s="63">
        <f>'Step 2 - Report Details'!Q168</f>
        <v>0</v>
      </c>
      <c r="H168" s="63">
        <f>'Step 2 - Report Details'!R168</f>
        <v>0</v>
      </c>
      <c r="I168" s="63">
        <f>'Step 2 - Report Details'!S168</f>
        <v>0</v>
      </c>
      <c r="J168" s="63">
        <f>'Step 2 - Report Details'!T168</f>
        <v>0</v>
      </c>
      <c r="K168" s="178"/>
      <c r="L168" s="178"/>
      <c r="M168" s="178"/>
      <c r="N168" s="178"/>
      <c r="O168" s="178"/>
      <c r="P168" s="178"/>
      <c r="Q168" s="178"/>
      <c r="R168" s="178"/>
      <c r="S168" s="180"/>
    </row>
    <row r="169" spans="1:19" s="49" customFormat="1" x14ac:dyDescent="0.3">
      <c r="A169" s="182">
        <f>'Step 2 - Report Details'!A169</f>
        <v>0</v>
      </c>
      <c r="B169" s="182" t="str">
        <f ca="1">'Step 2 - Report Details'!B169</f>
        <v/>
      </c>
      <c r="C169" s="182">
        <f>'Step 2 - Report Details'!D169</f>
        <v>0</v>
      </c>
      <c r="D169" s="50" t="str">
        <f>'Step 2 - Report Details'!N169</f>
        <v>Biomass (T)</v>
      </c>
      <c r="E169" s="63">
        <f>'Step 2 - Report Details'!O169</f>
        <v>0</v>
      </c>
      <c r="F169" s="63">
        <f>'Step 2 - Report Details'!P169</f>
        <v>0</v>
      </c>
      <c r="G169" s="63">
        <f>'Step 2 - Report Details'!Q169</f>
        <v>0</v>
      </c>
      <c r="H169" s="63">
        <f>'Step 2 - Report Details'!R169</f>
        <v>0</v>
      </c>
      <c r="I169" s="63">
        <f>'Step 2 - Report Details'!S169</f>
        <v>0</v>
      </c>
      <c r="J169" s="63">
        <f>'Step 2 - Report Details'!T169</f>
        <v>0</v>
      </c>
      <c r="K169" s="177"/>
      <c r="L169" s="177"/>
      <c r="M169" s="177"/>
      <c r="N169" s="177"/>
      <c r="O169" s="177"/>
      <c r="P169" s="177"/>
      <c r="Q169" s="177"/>
      <c r="R169" s="177"/>
      <c r="S169" s="179"/>
    </row>
    <row r="170" spans="1:19" s="49" customFormat="1" x14ac:dyDescent="0.3">
      <c r="A170" s="183"/>
      <c r="B170" s="183"/>
      <c r="C170" s="183"/>
      <c r="D170" s="50" t="str">
        <f>'Step 2 - Report Details'!N170</f>
        <v>Population</v>
      </c>
      <c r="E170" s="63">
        <f>'Step 2 - Report Details'!O170</f>
        <v>0</v>
      </c>
      <c r="F170" s="63">
        <f>'Step 2 - Report Details'!P170</f>
        <v>0</v>
      </c>
      <c r="G170" s="63">
        <f>'Step 2 - Report Details'!Q170</f>
        <v>0</v>
      </c>
      <c r="H170" s="63">
        <f>'Step 2 - Report Details'!R170</f>
        <v>0</v>
      </c>
      <c r="I170" s="63">
        <f>'Step 2 - Report Details'!S170</f>
        <v>0</v>
      </c>
      <c r="J170" s="63">
        <f>'Step 2 - Report Details'!T170</f>
        <v>0</v>
      </c>
      <c r="K170" s="178"/>
      <c r="L170" s="178"/>
      <c r="M170" s="178"/>
      <c r="N170" s="178"/>
      <c r="O170" s="178"/>
      <c r="P170" s="178"/>
      <c r="Q170" s="178"/>
      <c r="R170" s="178"/>
      <c r="S170" s="180"/>
    </row>
    <row r="171" spans="1:19" s="49" customFormat="1" x14ac:dyDescent="0.3">
      <c r="A171" s="182">
        <f>'Step 2 - Report Details'!A171</f>
        <v>0</v>
      </c>
      <c r="B171" s="182" t="str">
        <f ca="1">'Step 2 - Report Details'!B171</f>
        <v/>
      </c>
      <c r="C171" s="182">
        <f>'Step 2 - Report Details'!D171</f>
        <v>0</v>
      </c>
      <c r="D171" s="50" t="str">
        <f>'Step 2 - Report Details'!N171</f>
        <v>Biomass (T)</v>
      </c>
      <c r="E171" s="63">
        <f>'Step 2 - Report Details'!O171</f>
        <v>0</v>
      </c>
      <c r="F171" s="63">
        <f>'Step 2 - Report Details'!P171</f>
        <v>0</v>
      </c>
      <c r="G171" s="63">
        <f>'Step 2 - Report Details'!Q171</f>
        <v>0</v>
      </c>
      <c r="H171" s="63">
        <f>'Step 2 - Report Details'!R171</f>
        <v>0</v>
      </c>
      <c r="I171" s="63">
        <f>'Step 2 - Report Details'!S171</f>
        <v>0</v>
      </c>
      <c r="J171" s="63">
        <f>'Step 2 - Report Details'!T171</f>
        <v>0</v>
      </c>
      <c r="K171" s="177"/>
      <c r="L171" s="177"/>
      <c r="M171" s="177"/>
      <c r="N171" s="177"/>
      <c r="O171" s="177"/>
      <c r="P171" s="177"/>
      <c r="Q171" s="177"/>
      <c r="R171" s="177"/>
      <c r="S171" s="179"/>
    </row>
    <row r="172" spans="1:19" s="49" customFormat="1" x14ac:dyDescent="0.3">
      <c r="A172" s="183"/>
      <c r="B172" s="183"/>
      <c r="C172" s="183"/>
      <c r="D172" s="50" t="str">
        <f>'Step 2 - Report Details'!N172</f>
        <v>Population</v>
      </c>
      <c r="E172" s="63">
        <f>'Step 2 - Report Details'!O172</f>
        <v>0</v>
      </c>
      <c r="F172" s="63">
        <f>'Step 2 - Report Details'!P172</f>
        <v>0</v>
      </c>
      <c r="G172" s="63">
        <f>'Step 2 - Report Details'!Q172</f>
        <v>0</v>
      </c>
      <c r="H172" s="63">
        <f>'Step 2 - Report Details'!R172</f>
        <v>0</v>
      </c>
      <c r="I172" s="63">
        <f>'Step 2 - Report Details'!S172</f>
        <v>0</v>
      </c>
      <c r="J172" s="63">
        <f>'Step 2 - Report Details'!T172</f>
        <v>0</v>
      </c>
      <c r="K172" s="178"/>
      <c r="L172" s="178"/>
      <c r="M172" s="178"/>
      <c r="N172" s="178"/>
      <c r="O172" s="178"/>
      <c r="P172" s="178"/>
      <c r="Q172" s="178"/>
      <c r="R172" s="178"/>
      <c r="S172" s="180"/>
    </row>
    <row r="173" spans="1:19" s="49" customFormat="1" x14ac:dyDescent="0.3">
      <c r="A173" s="182">
        <f>'Step 2 - Report Details'!A173</f>
        <v>0</v>
      </c>
      <c r="B173" s="182" t="str">
        <f ca="1">'Step 2 - Report Details'!B173</f>
        <v/>
      </c>
      <c r="C173" s="182">
        <f>'Step 2 - Report Details'!D173</f>
        <v>0</v>
      </c>
      <c r="D173" s="50" t="str">
        <f>'Step 2 - Report Details'!N173</f>
        <v>Biomass (T)</v>
      </c>
      <c r="E173" s="63">
        <f>'Step 2 - Report Details'!O173</f>
        <v>0</v>
      </c>
      <c r="F173" s="63">
        <f>'Step 2 - Report Details'!P173</f>
        <v>0</v>
      </c>
      <c r="G173" s="63">
        <f>'Step 2 - Report Details'!Q173</f>
        <v>0</v>
      </c>
      <c r="H173" s="63">
        <f>'Step 2 - Report Details'!R173</f>
        <v>0</v>
      </c>
      <c r="I173" s="63">
        <f>'Step 2 - Report Details'!S173</f>
        <v>0</v>
      </c>
      <c r="J173" s="63">
        <f>'Step 2 - Report Details'!T173</f>
        <v>0</v>
      </c>
      <c r="K173" s="177"/>
      <c r="L173" s="177"/>
      <c r="M173" s="177"/>
      <c r="N173" s="177"/>
      <c r="O173" s="177"/>
      <c r="P173" s="177"/>
      <c r="Q173" s="177"/>
      <c r="R173" s="177"/>
      <c r="S173" s="179"/>
    </row>
    <row r="174" spans="1:19" s="49" customFormat="1" x14ac:dyDescent="0.3">
      <c r="A174" s="183"/>
      <c r="B174" s="183"/>
      <c r="C174" s="183"/>
      <c r="D174" s="50" t="str">
        <f>'Step 2 - Report Details'!N174</f>
        <v>Population</v>
      </c>
      <c r="E174" s="63">
        <f>'Step 2 - Report Details'!O174</f>
        <v>0</v>
      </c>
      <c r="F174" s="63">
        <f>'Step 2 - Report Details'!P174</f>
        <v>0</v>
      </c>
      <c r="G174" s="63">
        <f>'Step 2 - Report Details'!Q174</f>
        <v>0</v>
      </c>
      <c r="H174" s="63">
        <f>'Step 2 - Report Details'!R174</f>
        <v>0</v>
      </c>
      <c r="I174" s="63">
        <f>'Step 2 - Report Details'!S174</f>
        <v>0</v>
      </c>
      <c r="J174" s="63">
        <f>'Step 2 - Report Details'!T174</f>
        <v>0</v>
      </c>
      <c r="K174" s="178"/>
      <c r="L174" s="178"/>
      <c r="M174" s="178"/>
      <c r="N174" s="178"/>
      <c r="O174" s="178"/>
      <c r="P174" s="178"/>
      <c r="Q174" s="178"/>
      <c r="R174" s="178"/>
      <c r="S174" s="180"/>
    </row>
    <row r="175" spans="1:19" s="49" customFormat="1" x14ac:dyDescent="0.3">
      <c r="A175" s="182">
        <f>'Step 2 - Report Details'!A175</f>
        <v>0</v>
      </c>
      <c r="B175" s="182" t="str">
        <f ca="1">'Step 2 - Report Details'!B175</f>
        <v/>
      </c>
      <c r="C175" s="182">
        <f>'Step 2 - Report Details'!D175</f>
        <v>0</v>
      </c>
      <c r="D175" s="50" t="str">
        <f>'Step 2 - Report Details'!N175</f>
        <v>Biomass (T)</v>
      </c>
      <c r="E175" s="63">
        <f>'Step 2 - Report Details'!O175</f>
        <v>0</v>
      </c>
      <c r="F175" s="63">
        <f>'Step 2 - Report Details'!P175</f>
        <v>0</v>
      </c>
      <c r="G175" s="63">
        <f>'Step 2 - Report Details'!Q175</f>
        <v>0</v>
      </c>
      <c r="H175" s="63">
        <f>'Step 2 - Report Details'!R175</f>
        <v>0</v>
      </c>
      <c r="I175" s="63">
        <f>'Step 2 - Report Details'!S175</f>
        <v>0</v>
      </c>
      <c r="J175" s="63">
        <f>'Step 2 - Report Details'!T175</f>
        <v>0</v>
      </c>
      <c r="K175" s="177"/>
      <c r="L175" s="177"/>
      <c r="M175" s="177"/>
      <c r="N175" s="177"/>
      <c r="O175" s="177"/>
      <c r="P175" s="177"/>
      <c r="Q175" s="177"/>
      <c r="R175" s="177"/>
      <c r="S175" s="179"/>
    </row>
    <row r="176" spans="1:19" s="49" customFormat="1" x14ac:dyDescent="0.3">
      <c r="A176" s="183"/>
      <c r="B176" s="183"/>
      <c r="C176" s="183"/>
      <c r="D176" s="50" t="str">
        <f>'Step 2 - Report Details'!N176</f>
        <v>Population</v>
      </c>
      <c r="E176" s="63">
        <f>'Step 2 - Report Details'!O176</f>
        <v>0</v>
      </c>
      <c r="F176" s="63">
        <f>'Step 2 - Report Details'!P176</f>
        <v>0</v>
      </c>
      <c r="G176" s="63">
        <f>'Step 2 - Report Details'!Q176</f>
        <v>0</v>
      </c>
      <c r="H176" s="63">
        <f>'Step 2 - Report Details'!R176</f>
        <v>0</v>
      </c>
      <c r="I176" s="63">
        <f>'Step 2 - Report Details'!S176</f>
        <v>0</v>
      </c>
      <c r="J176" s="63">
        <f>'Step 2 - Report Details'!T176</f>
        <v>0</v>
      </c>
      <c r="K176" s="178"/>
      <c r="L176" s="178"/>
      <c r="M176" s="178"/>
      <c r="N176" s="178"/>
      <c r="O176" s="178"/>
      <c r="P176" s="178"/>
      <c r="Q176" s="178"/>
      <c r="R176" s="178"/>
      <c r="S176" s="180"/>
    </row>
    <row r="177" spans="1:19" s="49" customFormat="1" x14ac:dyDescent="0.3">
      <c r="A177" s="182">
        <f>'Step 2 - Report Details'!A177</f>
        <v>0</v>
      </c>
      <c r="B177" s="182" t="str">
        <f ca="1">'Step 2 - Report Details'!B177</f>
        <v/>
      </c>
      <c r="C177" s="182">
        <f>'Step 2 - Report Details'!D177</f>
        <v>0</v>
      </c>
      <c r="D177" s="50" t="str">
        <f>'Step 2 - Report Details'!N177</f>
        <v>Biomass (T)</v>
      </c>
      <c r="E177" s="63">
        <f>'Step 2 - Report Details'!O177</f>
        <v>0</v>
      </c>
      <c r="F177" s="63">
        <f>'Step 2 - Report Details'!P177</f>
        <v>0</v>
      </c>
      <c r="G177" s="63">
        <f>'Step 2 - Report Details'!Q177</f>
        <v>0</v>
      </c>
      <c r="H177" s="63">
        <f>'Step 2 - Report Details'!R177</f>
        <v>0</v>
      </c>
      <c r="I177" s="63">
        <f>'Step 2 - Report Details'!S177</f>
        <v>0</v>
      </c>
      <c r="J177" s="63">
        <f>'Step 2 - Report Details'!T177</f>
        <v>0</v>
      </c>
      <c r="K177" s="177"/>
      <c r="L177" s="177"/>
      <c r="M177" s="177"/>
      <c r="N177" s="177"/>
      <c r="O177" s="177"/>
      <c r="P177" s="177"/>
      <c r="Q177" s="177"/>
      <c r="R177" s="177"/>
      <c r="S177" s="179"/>
    </row>
    <row r="178" spans="1:19" s="49" customFormat="1" x14ac:dyDescent="0.3">
      <c r="A178" s="183"/>
      <c r="B178" s="183"/>
      <c r="C178" s="183"/>
      <c r="D178" s="50" t="str">
        <f>'Step 2 - Report Details'!N178</f>
        <v>Population</v>
      </c>
      <c r="E178" s="63">
        <f>'Step 2 - Report Details'!O178</f>
        <v>0</v>
      </c>
      <c r="F178" s="63">
        <f>'Step 2 - Report Details'!P178</f>
        <v>0</v>
      </c>
      <c r="G178" s="63">
        <f>'Step 2 - Report Details'!Q178</f>
        <v>0</v>
      </c>
      <c r="H178" s="63">
        <f>'Step 2 - Report Details'!R178</f>
        <v>0</v>
      </c>
      <c r="I178" s="63">
        <f>'Step 2 - Report Details'!S178</f>
        <v>0</v>
      </c>
      <c r="J178" s="63">
        <f>'Step 2 - Report Details'!T178</f>
        <v>0</v>
      </c>
      <c r="K178" s="178"/>
      <c r="L178" s="178"/>
      <c r="M178" s="178"/>
      <c r="N178" s="178"/>
      <c r="O178" s="178"/>
      <c r="P178" s="178"/>
      <c r="Q178" s="178"/>
      <c r="R178" s="178"/>
      <c r="S178" s="180"/>
    </row>
    <row r="179" spans="1:19" s="49" customFormat="1" x14ac:dyDescent="0.3">
      <c r="A179" s="182">
        <f>'Step 2 - Report Details'!A179</f>
        <v>0</v>
      </c>
      <c r="B179" s="182" t="str">
        <f ca="1">'Step 2 - Report Details'!B179</f>
        <v/>
      </c>
      <c r="C179" s="182">
        <f>'Step 2 - Report Details'!D179</f>
        <v>0</v>
      </c>
      <c r="D179" s="50" t="str">
        <f>'Step 2 - Report Details'!N179</f>
        <v>Biomass (T)</v>
      </c>
      <c r="E179" s="63">
        <f>'Step 2 - Report Details'!O179</f>
        <v>0</v>
      </c>
      <c r="F179" s="63">
        <f>'Step 2 - Report Details'!P179</f>
        <v>0</v>
      </c>
      <c r="G179" s="63">
        <f>'Step 2 - Report Details'!Q179</f>
        <v>0</v>
      </c>
      <c r="H179" s="63">
        <f>'Step 2 - Report Details'!R179</f>
        <v>0</v>
      </c>
      <c r="I179" s="63">
        <f>'Step 2 - Report Details'!S179</f>
        <v>0</v>
      </c>
      <c r="J179" s="63">
        <f>'Step 2 - Report Details'!T179</f>
        <v>0</v>
      </c>
      <c r="K179" s="177"/>
      <c r="L179" s="177"/>
      <c r="M179" s="177"/>
      <c r="N179" s="177"/>
      <c r="O179" s="177"/>
      <c r="P179" s="177"/>
      <c r="Q179" s="177"/>
      <c r="R179" s="177"/>
      <c r="S179" s="179"/>
    </row>
    <row r="180" spans="1:19" s="49" customFormat="1" x14ac:dyDescent="0.3">
      <c r="A180" s="183"/>
      <c r="B180" s="183"/>
      <c r="C180" s="183"/>
      <c r="D180" s="50" t="str">
        <f>'Step 2 - Report Details'!N180</f>
        <v>Population</v>
      </c>
      <c r="E180" s="63">
        <f>'Step 2 - Report Details'!O180</f>
        <v>0</v>
      </c>
      <c r="F180" s="63">
        <f>'Step 2 - Report Details'!P180</f>
        <v>0</v>
      </c>
      <c r="G180" s="63">
        <f>'Step 2 - Report Details'!Q180</f>
        <v>0</v>
      </c>
      <c r="H180" s="63">
        <f>'Step 2 - Report Details'!R180</f>
        <v>0</v>
      </c>
      <c r="I180" s="63">
        <f>'Step 2 - Report Details'!S180</f>
        <v>0</v>
      </c>
      <c r="J180" s="63">
        <f>'Step 2 - Report Details'!T180</f>
        <v>0</v>
      </c>
      <c r="K180" s="178"/>
      <c r="L180" s="178"/>
      <c r="M180" s="178"/>
      <c r="N180" s="178"/>
      <c r="O180" s="178"/>
      <c r="P180" s="178"/>
      <c r="Q180" s="178"/>
      <c r="R180" s="178"/>
      <c r="S180" s="180"/>
    </row>
    <row r="181" spans="1:19" s="49" customFormat="1" x14ac:dyDescent="0.3">
      <c r="A181" s="182">
        <f>'Step 2 - Report Details'!A181</f>
        <v>0</v>
      </c>
      <c r="B181" s="182" t="str">
        <f ca="1">'Step 2 - Report Details'!B181</f>
        <v/>
      </c>
      <c r="C181" s="182">
        <f>'Step 2 - Report Details'!D181</f>
        <v>0</v>
      </c>
      <c r="D181" s="50" t="str">
        <f>'Step 2 - Report Details'!N181</f>
        <v>Biomass (T)</v>
      </c>
      <c r="E181" s="63">
        <f>'Step 2 - Report Details'!O181</f>
        <v>0</v>
      </c>
      <c r="F181" s="63">
        <f>'Step 2 - Report Details'!P181</f>
        <v>0</v>
      </c>
      <c r="G181" s="63">
        <f>'Step 2 - Report Details'!Q181</f>
        <v>0</v>
      </c>
      <c r="H181" s="63">
        <f>'Step 2 - Report Details'!R181</f>
        <v>0</v>
      </c>
      <c r="I181" s="63">
        <f>'Step 2 - Report Details'!S181</f>
        <v>0</v>
      </c>
      <c r="J181" s="63">
        <f>'Step 2 - Report Details'!T181</f>
        <v>0</v>
      </c>
      <c r="K181" s="177"/>
      <c r="L181" s="177"/>
      <c r="M181" s="177"/>
      <c r="N181" s="177"/>
      <c r="O181" s="177"/>
      <c r="P181" s="177"/>
      <c r="Q181" s="177"/>
      <c r="R181" s="177"/>
      <c r="S181" s="179"/>
    </row>
    <row r="182" spans="1:19" s="49" customFormat="1" x14ac:dyDescent="0.3">
      <c r="A182" s="183"/>
      <c r="B182" s="183"/>
      <c r="C182" s="183"/>
      <c r="D182" s="50" t="str">
        <f>'Step 2 - Report Details'!N182</f>
        <v>Population</v>
      </c>
      <c r="E182" s="63">
        <f>'Step 2 - Report Details'!O182</f>
        <v>0</v>
      </c>
      <c r="F182" s="63">
        <f>'Step 2 - Report Details'!P182</f>
        <v>0</v>
      </c>
      <c r="G182" s="63">
        <f>'Step 2 - Report Details'!Q182</f>
        <v>0</v>
      </c>
      <c r="H182" s="63">
        <f>'Step 2 - Report Details'!R182</f>
        <v>0</v>
      </c>
      <c r="I182" s="63">
        <f>'Step 2 - Report Details'!S182</f>
        <v>0</v>
      </c>
      <c r="J182" s="63">
        <f>'Step 2 - Report Details'!T182</f>
        <v>0</v>
      </c>
      <c r="K182" s="178"/>
      <c r="L182" s="178"/>
      <c r="M182" s="178"/>
      <c r="N182" s="178"/>
      <c r="O182" s="178"/>
      <c r="P182" s="178"/>
      <c r="Q182" s="178"/>
      <c r="R182" s="178"/>
      <c r="S182" s="180"/>
    </row>
    <row r="183" spans="1:19" s="49" customFormat="1" x14ac:dyDescent="0.3">
      <c r="A183" s="182">
        <f>'Step 2 - Report Details'!A183</f>
        <v>0</v>
      </c>
      <c r="B183" s="182" t="str">
        <f ca="1">'Step 2 - Report Details'!B183</f>
        <v/>
      </c>
      <c r="C183" s="182">
        <f>'Step 2 - Report Details'!D183</f>
        <v>0</v>
      </c>
      <c r="D183" s="50" t="str">
        <f>'Step 2 - Report Details'!N183</f>
        <v>Biomass (T)</v>
      </c>
      <c r="E183" s="63">
        <f>'Step 2 - Report Details'!O183</f>
        <v>0</v>
      </c>
      <c r="F183" s="63">
        <f>'Step 2 - Report Details'!P183</f>
        <v>0</v>
      </c>
      <c r="G183" s="63">
        <f>'Step 2 - Report Details'!Q183</f>
        <v>0</v>
      </c>
      <c r="H183" s="63">
        <f>'Step 2 - Report Details'!R183</f>
        <v>0</v>
      </c>
      <c r="I183" s="63">
        <f>'Step 2 - Report Details'!S183</f>
        <v>0</v>
      </c>
      <c r="J183" s="63">
        <f>'Step 2 - Report Details'!T183</f>
        <v>0</v>
      </c>
      <c r="K183" s="177"/>
      <c r="L183" s="177"/>
      <c r="M183" s="177"/>
      <c r="N183" s="177"/>
      <c r="O183" s="177"/>
      <c r="P183" s="177"/>
      <c r="Q183" s="177"/>
      <c r="R183" s="177"/>
      <c r="S183" s="179"/>
    </row>
    <row r="184" spans="1:19" s="49" customFormat="1" x14ac:dyDescent="0.3">
      <c r="A184" s="183"/>
      <c r="B184" s="183"/>
      <c r="C184" s="183"/>
      <c r="D184" s="50" t="str">
        <f>'Step 2 - Report Details'!N184</f>
        <v>Population</v>
      </c>
      <c r="E184" s="63">
        <f>'Step 2 - Report Details'!O184</f>
        <v>0</v>
      </c>
      <c r="F184" s="63">
        <f>'Step 2 - Report Details'!P184</f>
        <v>0</v>
      </c>
      <c r="G184" s="63">
        <f>'Step 2 - Report Details'!Q184</f>
        <v>0</v>
      </c>
      <c r="H184" s="63">
        <f>'Step 2 - Report Details'!R184</f>
        <v>0</v>
      </c>
      <c r="I184" s="63">
        <f>'Step 2 - Report Details'!S184</f>
        <v>0</v>
      </c>
      <c r="J184" s="63">
        <f>'Step 2 - Report Details'!T184</f>
        <v>0</v>
      </c>
      <c r="K184" s="178"/>
      <c r="L184" s="178"/>
      <c r="M184" s="178"/>
      <c r="N184" s="178"/>
      <c r="O184" s="178"/>
      <c r="P184" s="178"/>
      <c r="Q184" s="178"/>
      <c r="R184" s="178"/>
      <c r="S184" s="180"/>
    </row>
    <row r="185" spans="1:19" s="49" customFormat="1" x14ac:dyDescent="0.3">
      <c r="A185" s="182">
        <f>'Step 2 - Report Details'!A185</f>
        <v>0</v>
      </c>
      <c r="B185" s="182" t="str">
        <f ca="1">'Step 2 - Report Details'!B185</f>
        <v/>
      </c>
      <c r="C185" s="182">
        <f>'Step 2 - Report Details'!D185</f>
        <v>0</v>
      </c>
      <c r="D185" s="50" t="str">
        <f>'Step 2 - Report Details'!N185</f>
        <v>Biomass (T)</v>
      </c>
      <c r="E185" s="63">
        <f>'Step 2 - Report Details'!O185</f>
        <v>0</v>
      </c>
      <c r="F185" s="63">
        <f>'Step 2 - Report Details'!P185</f>
        <v>0</v>
      </c>
      <c r="G185" s="63">
        <f>'Step 2 - Report Details'!Q185</f>
        <v>0</v>
      </c>
      <c r="H185" s="63">
        <f>'Step 2 - Report Details'!R185</f>
        <v>0</v>
      </c>
      <c r="I185" s="63">
        <f>'Step 2 - Report Details'!S185</f>
        <v>0</v>
      </c>
      <c r="J185" s="63">
        <f>'Step 2 - Report Details'!T185</f>
        <v>0</v>
      </c>
      <c r="K185" s="177"/>
      <c r="L185" s="177"/>
      <c r="M185" s="177"/>
      <c r="N185" s="177"/>
      <c r="O185" s="177"/>
      <c r="P185" s="177"/>
      <c r="Q185" s="177"/>
      <c r="R185" s="177"/>
      <c r="S185" s="179"/>
    </row>
    <row r="186" spans="1:19" s="49" customFormat="1" x14ac:dyDescent="0.3">
      <c r="A186" s="183"/>
      <c r="B186" s="183"/>
      <c r="C186" s="183"/>
      <c r="D186" s="50" t="str">
        <f>'Step 2 - Report Details'!N186</f>
        <v>Population</v>
      </c>
      <c r="E186" s="63">
        <f>'Step 2 - Report Details'!O186</f>
        <v>0</v>
      </c>
      <c r="F186" s="63">
        <f>'Step 2 - Report Details'!P186</f>
        <v>0</v>
      </c>
      <c r="G186" s="63">
        <f>'Step 2 - Report Details'!Q186</f>
        <v>0</v>
      </c>
      <c r="H186" s="63">
        <f>'Step 2 - Report Details'!R186</f>
        <v>0</v>
      </c>
      <c r="I186" s="63">
        <f>'Step 2 - Report Details'!S186</f>
        <v>0</v>
      </c>
      <c r="J186" s="63">
        <f>'Step 2 - Report Details'!T186</f>
        <v>0</v>
      </c>
      <c r="K186" s="178"/>
      <c r="L186" s="178"/>
      <c r="M186" s="178"/>
      <c r="N186" s="178"/>
      <c r="O186" s="178"/>
      <c r="P186" s="178"/>
      <c r="Q186" s="178"/>
      <c r="R186" s="178"/>
      <c r="S186" s="180"/>
    </row>
    <row r="187" spans="1:19" s="49" customFormat="1" x14ac:dyDescent="0.3">
      <c r="A187" s="182">
        <f>'Step 2 - Report Details'!A187</f>
        <v>0</v>
      </c>
      <c r="B187" s="182" t="str">
        <f ca="1">'Step 2 - Report Details'!B187</f>
        <v/>
      </c>
      <c r="C187" s="182">
        <f>'Step 2 - Report Details'!D187</f>
        <v>0</v>
      </c>
      <c r="D187" s="50" t="str">
        <f>'Step 2 - Report Details'!N187</f>
        <v>Biomass (T)</v>
      </c>
      <c r="E187" s="63">
        <f>'Step 2 - Report Details'!O187</f>
        <v>0</v>
      </c>
      <c r="F187" s="63">
        <f>'Step 2 - Report Details'!P187</f>
        <v>0</v>
      </c>
      <c r="G187" s="63">
        <f>'Step 2 - Report Details'!Q187</f>
        <v>0</v>
      </c>
      <c r="H187" s="63">
        <f>'Step 2 - Report Details'!R187</f>
        <v>0</v>
      </c>
      <c r="I187" s="63">
        <f>'Step 2 - Report Details'!S187</f>
        <v>0</v>
      </c>
      <c r="J187" s="63">
        <f>'Step 2 - Report Details'!T187</f>
        <v>0</v>
      </c>
      <c r="K187" s="177"/>
      <c r="L187" s="177"/>
      <c r="M187" s="177"/>
      <c r="N187" s="177"/>
      <c r="O187" s="177"/>
      <c r="P187" s="177"/>
      <c r="Q187" s="177"/>
      <c r="R187" s="177"/>
      <c r="S187" s="179"/>
    </row>
    <row r="188" spans="1:19" s="49" customFormat="1" x14ac:dyDescent="0.3">
      <c r="A188" s="183"/>
      <c r="B188" s="183"/>
      <c r="C188" s="183"/>
      <c r="D188" s="50" t="str">
        <f>'Step 2 - Report Details'!N188</f>
        <v>Population</v>
      </c>
      <c r="E188" s="63">
        <f>'Step 2 - Report Details'!O188</f>
        <v>0</v>
      </c>
      <c r="F188" s="63">
        <f>'Step 2 - Report Details'!P188</f>
        <v>0</v>
      </c>
      <c r="G188" s="63">
        <f>'Step 2 - Report Details'!Q188</f>
        <v>0</v>
      </c>
      <c r="H188" s="63">
        <f>'Step 2 - Report Details'!R188</f>
        <v>0</v>
      </c>
      <c r="I188" s="63">
        <f>'Step 2 - Report Details'!S188</f>
        <v>0</v>
      </c>
      <c r="J188" s="63">
        <f>'Step 2 - Report Details'!T188</f>
        <v>0</v>
      </c>
      <c r="K188" s="178"/>
      <c r="L188" s="178"/>
      <c r="M188" s="178"/>
      <c r="N188" s="178"/>
      <c r="O188" s="178"/>
      <c r="P188" s="178"/>
      <c r="Q188" s="178"/>
      <c r="R188" s="178"/>
      <c r="S188" s="180"/>
    </row>
    <row r="189" spans="1:19" s="49" customFormat="1" x14ac:dyDescent="0.3">
      <c r="A189" s="182">
        <f>'Step 2 - Report Details'!A189</f>
        <v>0</v>
      </c>
      <c r="B189" s="182" t="str">
        <f ca="1">'Step 2 - Report Details'!B189</f>
        <v/>
      </c>
      <c r="C189" s="182">
        <f>'Step 2 - Report Details'!D189</f>
        <v>0</v>
      </c>
      <c r="D189" s="50" t="str">
        <f>'Step 2 - Report Details'!N189</f>
        <v>Biomass (T)</v>
      </c>
      <c r="E189" s="63">
        <f>'Step 2 - Report Details'!O189</f>
        <v>0</v>
      </c>
      <c r="F189" s="63">
        <f>'Step 2 - Report Details'!P189</f>
        <v>0</v>
      </c>
      <c r="G189" s="63">
        <f>'Step 2 - Report Details'!Q189</f>
        <v>0</v>
      </c>
      <c r="H189" s="63">
        <f>'Step 2 - Report Details'!R189</f>
        <v>0</v>
      </c>
      <c r="I189" s="63">
        <f>'Step 2 - Report Details'!S189</f>
        <v>0</v>
      </c>
      <c r="J189" s="63">
        <f>'Step 2 - Report Details'!T189</f>
        <v>0</v>
      </c>
      <c r="K189" s="177"/>
      <c r="L189" s="177"/>
      <c r="M189" s="177"/>
      <c r="N189" s="177"/>
      <c r="O189" s="177"/>
      <c r="P189" s="177"/>
      <c r="Q189" s="177"/>
      <c r="R189" s="177"/>
      <c r="S189" s="179"/>
    </row>
    <row r="190" spans="1:19" s="49" customFormat="1" x14ac:dyDescent="0.3">
      <c r="A190" s="183"/>
      <c r="B190" s="183"/>
      <c r="C190" s="183"/>
      <c r="D190" s="50" t="str">
        <f>'Step 2 - Report Details'!N190</f>
        <v>Population</v>
      </c>
      <c r="E190" s="63">
        <f>'Step 2 - Report Details'!O190</f>
        <v>0</v>
      </c>
      <c r="F190" s="63">
        <f>'Step 2 - Report Details'!P190</f>
        <v>0</v>
      </c>
      <c r="G190" s="63">
        <f>'Step 2 - Report Details'!Q190</f>
        <v>0</v>
      </c>
      <c r="H190" s="63">
        <f>'Step 2 - Report Details'!R190</f>
        <v>0</v>
      </c>
      <c r="I190" s="63">
        <f>'Step 2 - Report Details'!S190</f>
        <v>0</v>
      </c>
      <c r="J190" s="63">
        <f>'Step 2 - Report Details'!T190</f>
        <v>0</v>
      </c>
      <c r="K190" s="178"/>
      <c r="L190" s="178"/>
      <c r="M190" s="178"/>
      <c r="N190" s="178"/>
      <c r="O190" s="178"/>
      <c r="P190" s="178"/>
      <c r="Q190" s="178"/>
      <c r="R190" s="178"/>
      <c r="S190" s="180"/>
    </row>
    <row r="191" spans="1:19" s="49" customFormat="1" x14ac:dyDescent="0.3">
      <c r="A191" s="182">
        <f>'Step 2 - Report Details'!A191</f>
        <v>0</v>
      </c>
      <c r="B191" s="182" t="str">
        <f ca="1">'Step 2 - Report Details'!B191</f>
        <v/>
      </c>
      <c r="C191" s="182">
        <f>'Step 2 - Report Details'!D191</f>
        <v>0</v>
      </c>
      <c r="D191" s="50" t="str">
        <f>'Step 2 - Report Details'!N191</f>
        <v>Biomass (T)</v>
      </c>
      <c r="E191" s="63">
        <f>'Step 2 - Report Details'!O191</f>
        <v>0</v>
      </c>
      <c r="F191" s="63">
        <f>'Step 2 - Report Details'!P191</f>
        <v>0</v>
      </c>
      <c r="G191" s="63">
        <f>'Step 2 - Report Details'!Q191</f>
        <v>0</v>
      </c>
      <c r="H191" s="63">
        <f>'Step 2 - Report Details'!R191</f>
        <v>0</v>
      </c>
      <c r="I191" s="63">
        <f>'Step 2 - Report Details'!S191</f>
        <v>0</v>
      </c>
      <c r="J191" s="63">
        <f>'Step 2 - Report Details'!T191</f>
        <v>0</v>
      </c>
      <c r="K191" s="177"/>
      <c r="L191" s="177"/>
      <c r="M191" s="177"/>
      <c r="N191" s="177"/>
      <c r="O191" s="177"/>
      <c r="P191" s="177"/>
      <c r="Q191" s="177"/>
      <c r="R191" s="177"/>
      <c r="S191" s="179"/>
    </row>
    <row r="192" spans="1:19" s="49" customFormat="1" x14ac:dyDescent="0.3">
      <c r="A192" s="183"/>
      <c r="B192" s="183"/>
      <c r="C192" s="183"/>
      <c r="D192" s="50" t="str">
        <f>'Step 2 - Report Details'!N192</f>
        <v>Population</v>
      </c>
      <c r="E192" s="63">
        <f>'Step 2 - Report Details'!O192</f>
        <v>0</v>
      </c>
      <c r="F192" s="63">
        <f>'Step 2 - Report Details'!P192</f>
        <v>0</v>
      </c>
      <c r="G192" s="63">
        <f>'Step 2 - Report Details'!Q192</f>
        <v>0</v>
      </c>
      <c r="H192" s="63">
        <f>'Step 2 - Report Details'!R192</f>
        <v>0</v>
      </c>
      <c r="I192" s="63">
        <f>'Step 2 - Report Details'!S192</f>
        <v>0</v>
      </c>
      <c r="J192" s="63">
        <f>'Step 2 - Report Details'!T192</f>
        <v>0</v>
      </c>
      <c r="K192" s="178"/>
      <c r="L192" s="178"/>
      <c r="M192" s="178"/>
      <c r="N192" s="178"/>
      <c r="O192" s="178"/>
      <c r="P192" s="178"/>
      <c r="Q192" s="178"/>
      <c r="R192" s="178"/>
      <c r="S192" s="180"/>
    </row>
    <row r="193" spans="1:19" s="49" customFormat="1" x14ac:dyDescent="0.3">
      <c r="A193" s="182">
        <f>'Step 2 - Report Details'!A193</f>
        <v>0</v>
      </c>
      <c r="B193" s="182" t="str">
        <f ca="1">'Step 2 - Report Details'!B193</f>
        <v/>
      </c>
      <c r="C193" s="182">
        <f>'Step 2 - Report Details'!D193</f>
        <v>0</v>
      </c>
      <c r="D193" s="50" t="str">
        <f>'Step 2 - Report Details'!N193</f>
        <v>Biomass (T)</v>
      </c>
      <c r="E193" s="63">
        <f>'Step 2 - Report Details'!O193</f>
        <v>0</v>
      </c>
      <c r="F193" s="63">
        <f>'Step 2 - Report Details'!P193</f>
        <v>0</v>
      </c>
      <c r="G193" s="63">
        <f>'Step 2 - Report Details'!Q193</f>
        <v>0</v>
      </c>
      <c r="H193" s="63">
        <f>'Step 2 - Report Details'!R193</f>
        <v>0</v>
      </c>
      <c r="I193" s="63">
        <f>'Step 2 - Report Details'!S193</f>
        <v>0</v>
      </c>
      <c r="J193" s="63">
        <f>'Step 2 - Report Details'!T193</f>
        <v>0</v>
      </c>
      <c r="K193" s="177"/>
      <c r="L193" s="177"/>
      <c r="M193" s="177"/>
      <c r="N193" s="177"/>
      <c r="O193" s="177"/>
      <c r="P193" s="177"/>
      <c r="Q193" s="177"/>
      <c r="R193" s="177"/>
      <c r="S193" s="179"/>
    </row>
    <row r="194" spans="1:19" s="49" customFormat="1" x14ac:dyDescent="0.3">
      <c r="A194" s="183"/>
      <c r="B194" s="183"/>
      <c r="C194" s="183"/>
      <c r="D194" s="50" t="str">
        <f>'Step 2 - Report Details'!N194</f>
        <v>Population</v>
      </c>
      <c r="E194" s="63">
        <f>'Step 2 - Report Details'!O194</f>
        <v>0</v>
      </c>
      <c r="F194" s="63">
        <f>'Step 2 - Report Details'!P194</f>
        <v>0</v>
      </c>
      <c r="G194" s="63">
        <f>'Step 2 - Report Details'!Q194</f>
        <v>0</v>
      </c>
      <c r="H194" s="63">
        <f>'Step 2 - Report Details'!R194</f>
        <v>0</v>
      </c>
      <c r="I194" s="63">
        <f>'Step 2 - Report Details'!S194</f>
        <v>0</v>
      </c>
      <c r="J194" s="63">
        <f>'Step 2 - Report Details'!T194</f>
        <v>0</v>
      </c>
      <c r="K194" s="178"/>
      <c r="L194" s="178"/>
      <c r="M194" s="178"/>
      <c r="N194" s="178"/>
      <c r="O194" s="178"/>
      <c r="P194" s="178"/>
      <c r="Q194" s="178"/>
      <c r="R194" s="178"/>
      <c r="S194" s="180"/>
    </row>
    <row r="195" spans="1:19" s="49" customFormat="1" x14ac:dyDescent="0.3">
      <c r="A195" s="182">
        <f>'Step 2 - Report Details'!A195</f>
        <v>0</v>
      </c>
      <c r="B195" s="182" t="str">
        <f ca="1">'Step 2 - Report Details'!B195</f>
        <v/>
      </c>
      <c r="C195" s="182">
        <f>'Step 2 - Report Details'!D195</f>
        <v>0</v>
      </c>
      <c r="D195" s="50" t="str">
        <f>'Step 2 - Report Details'!N195</f>
        <v>Biomass (T)</v>
      </c>
      <c r="E195" s="63">
        <f>'Step 2 - Report Details'!O195</f>
        <v>0</v>
      </c>
      <c r="F195" s="63">
        <f>'Step 2 - Report Details'!P195</f>
        <v>0</v>
      </c>
      <c r="G195" s="63">
        <f>'Step 2 - Report Details'!Q195</f>
        <v>0</v>
      </c>
      <c r="H195" s="63">
        <f>'Step 2 - Report Details'!R195</f>
        <v>0</v>
      </c>
      <c r="I195" s="63">
        <f>'Step 2 - Report Details'!S195</f>
        <v>0</v>
      </c>
      <c r="J195" s="63">
        <f>'Step 2 - Report Details'!T195</f>
        <v>0</v>
      </c>
      <c r="K195" s="177"/>
      <c r="L195" s="177"/>
      <c r="M195" s="177"/>
      <c r="N195" s="177"/>
      <c r="O195" s="177"/>
      <c r="P195" s="177"/>
      <c r="Q195" s="177"/>
      <c r="R195" s="177"/>
      <c r="S195" s="179"/>
    </row>
    <row r="196" spans="1:19" s="49" customFormat="1" x14ac:dyDescent="0.3">
      <c r="A196" s="183"/>
      <c r="B196" s="183"/>
      <c r="C196" s="183"/>
      <c r="D196" s="50" t="str">
        <f>'Step 2 - Report Details'!N196</f>
        <v>Population</v>
      </c>
      <c r="E196" s="63">
        <f>'Step 2 - Report Details'!O196</f>
        <v>0</v>
      </c>
      <c r="F196" s="63">
        <f>'Step 2 - Report Details'!P196</f>
        <v>0</v>
      </c>
      <c r="G196" s="63">
        <f>'Step 2 - Report Details'!Q196</f>
        <v>0</v>
      </c>
      <c r="H196" s="63">
        <f>'Step 2 - Report Details'!R196</f>
        <v>0</v>
      </c>
      <c r="I196" s="63">
        <f>'Step 2 - Report Details'!S196</f>
        <v>0</v>
      </c>
      <c r="J196" s="63">
        <f>'Step 2 - Report Details'!T196</f>
        <v>0</v>
      </c>
      <c r="K196" s="178"/>
      <c r="L196" s="178"/>
      <c r="M196" s="178"/>
      <c r="N196" s="178"/>
      <c r="O196" s="178"/>
      <c r="P196" s="178"/>
      <c r="Q196" s="178"/>
      <c r="R196" s="178"/>
      <c r="S196" s="180"/>
    </row>
    <row r="197" spans="1:19" s="49" customFormat="1" x14ac:dyDescent="0.3">
      <c r="A197" s="182">
        <f>'Step 2 - Report Details'!A197</f>
        <v>0</v>
      </c>
      <c r="B197" s="182" t="str">
        <f ca="1">'Step 2 - Report Details'!B197</f>
        <v/>
      </c>
      <c r="C197" s="182">
        <f>'Step 2 - Report Details'!D197</f>
        <v>0</v>
      </c>
      <c r="D197" s="50" t="str">
        <f>'Step 2 - Report Details'!N197</f>
        <v>Biomass (T)</v>
      </c>
      <c r="E197" s="63">
        <f>'Step 2 - Report Details'!O197</f>
        <v>0</v>
      </c>
      <c r="F197" s="63">
        <f>'Step 2 - Report Details'!P197</f>
        <v>0</v>
      </c>
      <c r="G197" s="63">
        <f>'Step 2 - Report Details'!Q197</f>
        <v>0</v>
      </c>
      <c r="H197" s="63">
        <f>'Step 2 - Report Details'!R197</f>
        <v>0</v>
      </c>
      <c r="I197" s="63">
        <f>'Step 2 - Report Details'!S197</f>
        <v>0</v>
      </c>
      <c r="J197" s="63">
        <f>'Step 2 - Report Details'!T197</f>
        <v>0</v>
      </c>
      <c r="K197" s="177"/>
      <c r="L197" s="177"/>
      <c r="M197" s="177"/>
      <c r="N197" s="177"/>
      <c r="O197" s="177"/>
      <c r="P197" s="177"/>
      <c r="Q197" s="177"/>
      <c r="R197" s="177"/>
      <c r="S197" s="179"/>
    </row>
    <row r="198" spans="1:19" s="49" customFormat="1" x14ac:dyDescent="0.3">
      <c r="A198" s="183"/>
      <c r="B198" s="183"/>
      <c r="C198" s="183"/>
      <c r="D198" s="50" t="str">
        <f>'Step 2 - Report Details'!N198</f>
        <v>Population</v>
      </c>
      <c r="E198" s="63">
        <f>'Step 2 - Report Details'!O198</f>
        <v>0</v>
      </c>
      <c r="F198" s="63">
        <f>'Step 2 - Report Details'!P198</f>
        <v>0</v>
      </c>
      <c r="G198" s="63">
        <f>'Step 2 - Report Details'!Q198</f>
        <v>0</v>
      </c>
      <c r="H198" s="63">
        <f>'Step 2 - Report Details'!R198</f>
        <v>0</v>
      </c>
      <c r="I198" s="63">
        <f>'Step 2 - Report Details'!S198</f>
        <v>0</v>
      </c>
      <c r="J198" s="63">
        <f>'Step 2 - Report Details'!T198</f>
        <v>0</v>
      </c>
      <c r="K198" s="178"/>
      <c r="L198" s="178"/>
      <c r="M198" s="178"/>
      <c r="N198" s="178"/>
      <c r="O198" s="178"/>
      <c r="P198" s="178"/>
      <c r="Q198" s="178"/>
      <c r="R198" s="178"/>
      <c r="S198" s="180"/>
    </row>
    <row r="199" spans="1:19" s="49" customFormat="1" x14ac:dyDescent="0.3">
      <c r="A199" s="182">
        <f>'Step 2 - Report Details'!A199</f>
        <v>0</v>
      </c>
      <c r="B199" s="182" t="str">
        <f ca="1">'Step 2 - Report Details'!B199</f>
        <v/>
      </c>
      <c r="C199" s="182">
        <f>'Step 2 - Report Details'!D199</f>
        <v>0</v>
      </c>
      <c r="D199" s="50" t="str">
        <f>'Step 2 - Report Details'!N199</f>
        <v>Biomass (T)</v>
      </c>
      <c r="E199" s="63">
        <f>'Step 2 - Report Details'!O199</f>
        <v>0</v>
      </c>
      <c r="F199" s="63">
        <f>'Step 2 - Report Details'!P199</f>
        <v>0</v>
      </c>
      <c r="G199" s="63">
        <f>'Step 2 - Report Details'!Q199</f>
        <v>0</v>
      </c>
      <c r="H199" s="63">
        <f>'Step 2 - Report Details'!R199</f>
        <v>0</v>
      </c>
      <c r="I199" s="63">
        <f>'Step 2 - Report Details'!S199</f>
        <v>0</v>
      </c>
      <c r="J199" s="63">
        <f>'Step 2 - Report Details'!T199</f>
        <v>0</v>
      </c>
      <c r="K199" s="177"/>
      <c r="L199" s="177"/>
      <c r="M199" s="177"/>
      <c r="N199" s="177"/>
      <c r="O199" s="177"/>
      <c r="P199" s="177"/>
      <c r="Q199" s="177"/>
      <c r="R199" s="177"/>
      <c r="S199" s="179"/>
    </row>
    <row r="200" spans="1:19" s="49" customFormat="1" x14ac:dyDescent="0.3">
      <c r="A200" s="183"/>
      <c r="B200" s="183"/>
      <c r="C200" s="183"/>
      <c r="D200" s="50" t="str">
        <f>'Step 2 - Report Details'!N200</f>
        <v>Population</v>
      </c>
      <c r="E200" s="63">
        <f>'Step 2 - Report Details'!O200</f>
        <v>0</v>
      </c>
      <c r="F200" s="63">
        <f>'Step 2 - Report Details'!P200</f>
        <v>0</v>
      </c>
      <c r="G200" s="63">
        <f>'Step 2 - Report Details'!Q200</f>
        <v>0</v>
      </c>
      <c r="H200" s="63">
        <f>'Step 2 - Report Details'!R200</f>
        <v>0</v>
      </c>
      <c r="I200" s="63">
        <f>'Step 2 - Report Details'!S200</f>
        <v>0</v>
      </c>
      <c r="J200" s="63">
        <f>'Step 2 - Report Details'!T200</f>
        <v>0</v>
      </c>
      <c r="K200" s="178"/>
      <c r="L200" s="178"/>
      <c r="M200" s="178"/>
      <c r="N200" s="178"/>
      <c r="O200" s="178"/>
      <c r="P200" s="178"/>
      <c r="Q200" s="178"/>
      <c r="R200" s="178"/>
      <c r="S200" s="180"/>
    </row>
    <row r="201" spans="1:19" s="49" customFormat="1" x14ac:dyDescent="0.3">
      <c r="A201" s="182">
        <f>'Step 2 - Report Details'!A201</f>
        <v>0</v>
      </c>
      <c r="B201" s="182" t="str">
        <f ca="1">'Step 2 - Report Details'!B201</f>
        <v/>
      </c>
      <c r="C201" s="182">
        <f>'Step 2 - Report Details'!D201</f>
        <v>0</v>
      </c>
      <c r="D201" s="50" t="str">
        <f>'Step 2 - Report Details'!N201</f>
        <v>Biomass (T)</v>
      </c>
      <c r="E201" s="63">
        <f>'Step 2 - Report Details'!O201</f>
        <v>0</v>
      </c>
      <c r="F201" s="63">
        <f>'Step 2 - Report Details'!P201</f>
        <v>0</v>
      </c>
      <c r="G201" s="63">
        <f>'Step 2 - Report Details'!Q201</f>
        <v>0</v>
      </c>
      <c r="H201" s="63">
        <f>'Step 2 - Report Details'!R201</f>
        <v>0</v>
      </c>
      <c r="I201" s="63">
        <f>'Step 2 - Report Details'!S201</f>
        <v>0</v>
      </c>
      <c r="J201" s="63">
        <f>'Step 2 - Report Details'!T201</f>
        <v>0</v>
      </c>
      <c r="K201" s="177"/>
      <c r="L201" s="177"/>
      <c r="M201" s="177"/>
      <c r="N201" s="177"/>
      <c r="O201" s="177"/>
      <c r="P201" s="177"/>
      <c r="Q201" s="177"/>
      <c r="R201" s="177"/>
      <c r="S201" s="179"/>
    </row>
    <row r="202" spans="1:19" s="49" customFormat="1" x14ac:dyDescent="0.3">
      <c r="A202" s="183"/>
      <c r="B202" s="183"/>
      <c r="C202" s="183"/>
      <c r="D202" s="50" t="str">
        <f>'Step 2 - Report Details'!N202</f>
        <v>Population</v>
      </c>
      <c r="E202" s="63">
        <f>'Step 2 - Report Details'!O202</f>
        <v>0</v>
      </c>
      <c r="F202" s="63">
        <f>'Step 2 - Report Details'!P202</f>
        <v>0</v>
      </c>
      <c r="G202" s="63">
        <f>'Step 2 - Report Details'!Q202</f>
        <v>0</v>
      </c>
      <c r="H202" s="63">
        <f>'Step 2 - Report Details'!R202</f>
        <v>0</v>
      </c>
      <c r="I202" s="63">
        <f>'Step 2 - Report Details'!S202</f>
        <v>0</v>
      </c>
      <c r="J202" s="63">
        <f>'Step 2 - Report Details'!T202</f>
        <v>0</v>
      </c>
      <c r="K202" s="178"/>
      <c r="L202" s="178"/>
      <c r="M202" s="178"/>
      <c r="N202" s="178"/>
      <c r="O202" s="178"/>
      <c r="P202" s="178"/>
      <c r="Q202" s="178"/>
      <c r="R202" s="178"/>
      <c r="S202" s="180"/>
    </row>
    <row r="203" spans="1:19" s="49" customFormat="1" x14ac:dyDescent="0.3">
      <c r="A203" s="182">
        <f>'Step 2 - Report Details'!A203</f>
        <v>0</v>
      </c>
      <c r="B203" s="182" t="str">
        <f ca="1">'Step 2 - Report Details'!B203</f>
        <v/>
      </c>
      <c r="C203" s="182">
        <f>'Step 2 - Report Details'!D203</f>
        <v>0</v>
      </c>
      <c r="D203" s="50" t="str">
        <f>'Step 2 - Report Details'!N203</f>
        <v>Biomass (T)</v>
      </c>
      <c r="E203" s="63">
        <f>'Step 2 - Report Details'!O203</f>
        <v>0</v>
      </c>
      <c r="F203" s="63">
        <f>'Step 2 - Report Details'!P203</f>
        <v>0</v>
      </c>
      <c r="G203" s="63">
        <f>'Step 2 - Report Details'!Q203</f>
        <v>0</v>
      </c>
      <c r="H203" s="63">
        <f>'Step 2 - Report Details'!R203</f>
        <v>0</v>
      </c>
      <c r="I203" s="63">
        <f>'Step 2 - Report Details'!S203</f>
        <v>0</v>
      </c>
      <c r="J203" s="63">
        <f>'Step 2 - Report Details'!T203</f>
        <v>0</v>
      </c>
      <c r="K203" s="177"/>
      <c r="L203" s="177"/>
      <c r="M203" s="177"/>
      <c r="N203" s="177"/>
      <c r="O203" s="177"/>
      <c r="P203" s="177"/>
      <c r="Q203" s="177"/>
      <c r="R203" s="177"/>
      <c r="S203" s="179"/>
    </row>
    <row r="204" spans="1:19" s="49" customFormat="1" x14ac:dyDescent="0.3">
      <c r="A204" s="183"/>
      <c r="B204" s="183"/>
      <c r="C204" s="183"/>
      <c r="D204" s="50" t="str">
        <f>'Step 2 - Report Details'!N204</f>
        <v>Population</v>
      </c>
      <c r="E204" s="63">
        <f>'Step 2 - Report Details'!O204</f>
        <v>0</v>
      </c>
      <c r="F204" s="63">
        <f>'Step 2 - Report Details'!P204</f>
        <v>0</v>
      </c>
      <c r="G204" s="63">
        <f>'Step 2 - Report Details'!Q204</f>
        <v>0</v>
      </c>
      <c r="H204" s="63">
        <f>'Step 2 - Report Details'!R204</f>
        <v>0</v>
      </c>
      <c r="I204" s="63">
        <f>'Step 2 - Report Details'!S204</f>
        <v>0</v>
      </c>
      <c r="J204" s="63">
        <f>'Step 2 - Report Details'!T204</f>
        <v>0</v>
      </c>
      <c r="K204" s="178"/>
      <c r="L204" s="178"/>
      <c r="M204" s="178"/>
      <c r="N204" s="178"/>
      <c r="O204" s="178"/>
      <c r="P204" s="178"/>
      <c r="Q204" s="178"/>
      <c r="R204" s="178"/>
      <c r="S204" s="180"/>
    </row>
    <row r="205" spans="1:19" s="49" customFormat="1" x14ac:dyDescent="0.3">
      <c r="A205" s="182">
        <f>'Step 2 - Report Details'!A205</f>
        <v>0</v>
      </c>
      <c r="B205" s="182" t="str">
        <f ca="1">'Step 2 - Report Details'!B205</f>
        <v/>
      </c>
      <c r="C205" s="182">
        <f>'Step 2 - Report Details'!D205</f>
        <v>0</v>
      </c>
      <c r="D205" s="50" t="str">
        <f>'Step 2 - Report Details'!N205</f>
        <v>Biomass (T)</v>
      </c>
      <c r="E205" s="63">
        <f>'Step 2 - Report Details'!O205</f>
        <v>0</v>
      </c>
      <c r="F205" s="63">
        <f>'Step 2 - Report Details'!P205</f>
        <v>0</v>
      </c>
      <c r="G205" s="63">
        <f>'Step 2 - Report Details'!Q205</f>
        <v>0</v>
      </c>
      <c r="H205" s="63">
        <f>'Step 2 - Report Details'!R205</f>
        <v>0</v>
      </c>
      <c r="I205" s="63">
        <f>'Step 2 - Report Details'!S205</f>
        <v>0</v>
      </c>
      <c r="J205" s="63">
        <f>'Step 2 - Report Details'!T205</f>
        <v>0</v>
      </c>
      <c r="K205" s="177"/>
      <c r="L205" s="177"/>
      <c r="M205" s="177"/>
      <c r="N205" s="177"/>
      <c r="O205" s="177"/>
      <c r="P205" s="177"/>
      <c r="Q205" s="177"/>
      <c r="R205" s="177"/>
      <c r="S205" s="179"/>
    </row>
    <row r="206" spans="1:19" s="49" customFormat="1" x14ac:dyDescent="0.3">
      <c r="A206" s="183"/>
      <c r="B206" s="183"/>
      <c r="C206" s="183"/>
      <c r="D206" s="50" t="str">
        <f>'Step 2 - Report Details'!N206</f>
        <v>Population</v>
      </c>
      <c r="E206" s="63">
        <f>'Step 2 - Report Details'!O206</f>
        <v>0</v>
      </c>
      <c r="F206" s="63">
        <f>'Step 2 - Report Details'!P206</f>
        <v>0</v>
      </c>
      <c r="G206" s="63">
        <f>'Step 2 - Report Details'!Q206</f>
        <v>0</v>
      </c>
      <c r="H206" s="63">
        <f>'Step 2 - Report Details'!R206</f>
        <v>0</v>
      </c>
      <c r="I206" s="63">
        <f>'Step 2 - Report Details'!S206</f>
        <v>0</v>
      </c>
      <c r="J206" s="63">
        <f>'Step 2 - Report Details'!T206</f>
        <v>0</v>
      </c>
      <c r="K206" s="178"/>
      <c r="L206" s="178"/>
      <c r="M206" s="178"/>
      <c r="N206" s="178"/>
      <c r="O206" s="178"/>
      <c r="P206" s="178"/>
      <c r="Q206" s="178"/>
      <c r="R206" s="178"/>
      <c r="S206" s="180"/>
    </row>
    <row r="207" spans="1:19" s="49" customFormat="1" x14ac:dyDescent="0.3">
      <c r="A207" s="182">
        <f>'Step 2 - Report Details'!A207</f>
        <v>0</v>
      </c>
      <c r="B207" s="182" t="str">
        <f ca="1">'Step 2 - Report Details'!B207</f>
        <v/>
      </c>
      <c r="C207" s="182">
        <f>'Step 2 - Report Details'!D207</f>
        <v>0</v>
      </c>
      <c r="D207" s="50" t="str">
        <f>'Step 2 - Report Details'!N207</f>
        <v>Biomass (T)</v>
      </c>
      <c r="E207" s="63">
        <f>'Step 2 - Report Details'!O207</f>
        <v>0</v>
      </c>
      <c r="F207" s="63">
        <f>'Step 2 - Report Details'!P207</f>
        <v>0</v>
      </c>
      <c r="G207" s="63">
        <f>'Step 2 - Report Details'!Q207</f>
        <v>0</v>
      </c>
      <c r="H207" s="63">
        <f>'Step 2 - Report Details'!R207</f>
        <v>0</v>
      </c>
      <c r="I207" s="63">
        <f>'Step 2 - Report Details'!S207</f>
        <v>0</v>
      </c>
      <c r="J207" s="63">
        <f>'Step 2 - Report Details'!T207</f>
        <v>0</v>
      </c>
      <c r="K207" s="177"/>
      <c r="L207" s="177"/>
      <c r="M207" s="177"/>
      <c r="N207" s="177"/>
      <c r="O207" s="177"/>
      <c r="P207" s="177"/>
      <c r="Q207" s="177"/>
      <c r="R207" s="177"/>
      <c r="S207" s="179"/>
    </row>
    <row r="208" spans="1:19" s="49" customFormat="1" x14ac:dyDescent="0.3">
      <c r="A208" s="183"/>
      <c r="B208" s="183"/>
      <c r="C208" s="183"/>
      <c r="D208" s="50" t="str">
        <f>'Step 2 - Report Details'!N208</f>
        <v>Population</v>
      </c>
      <c r="E208" s="63">
        <f>'Step 2 - Report Details'!O208</f>
        <v>0</v>
      </c>
      <c r="F208" s="63">
        <f>'Step 2 - Report Details'!P208</f>
        <v>0</v>
      </c>
      <c r="G208" s="63">
        <f>'Step 2 - Report Details'!Q208</f>
        <v>0</v>
      </c>
      <c r="H208" s="63">
        <f>'Step 2 - Report Details'!R208</f>
        <v>0</v>
      </c>
      <c r="I208" s="63">
        <f>'Step 2 - Report Details'!S208</f>
        <v>0</v>
      </c>
      <c r="J208" s="63">
        <f>'Step 2 - Report Details'!T208</f>
        <v>0</v>
      </c>
      <c r="K208" s="178"/>
      <c r="L208" s="178"/>
      <c r="M208" s="178"/>
      <c r="N208" s="178"/>
      <c r="O208" s="178"/>
      <c r="P208" s="178"/>
      <c r="Q208" s="178"/>
      <c r="R208" s="178"/>
      <c r="S208" s="180"/>
    </row>
    <row r="209" spans="1:19" s="49" customFormat="1" x14ac:dyDescent="0.3">
      <c r="A209" s="182">
        <f>'Step 2 - Report Details'!A209</f>
        <v>0</v>
      </c>
      <c r="B209" s="182" t="str">
        <f ca="1">'Step 2 - Report Details'!B209</f>
        <v/>
      </c>
      <c r="C209" s="182">
        <f>'Step 2 - Report Details'!D209</f>
        <v>0</v>
      </c>
      <c r="D209" s="50" t="str">
        <f>'Step 2 - Report Details'!N209</f>
        <v>Biomass (T)</v>
      </c>
      <c r="E209" s="63">
        <f>'Step 2 - Report Details'!O209</f>
        <v>0</v>
      </c>
      <c r="F209" s="63">
        <f>'Step 2 - Report Details'!P209</f>
        <v>0</v>
      </c>
      <c r="G209" s="63">
        <f>'Step 2 - Report Details'!Q209</f>
        <v>0</v>
      </c>
      <c r="H209" s="63">
        <f>'Step 2 - Report Details'!R209</f>
        <v>0</v>
      </c>
      <c r="I209" s="63">
        <f>'Step 2 - Report Details'!S209</f>
        <v>0</v>
      </c>
      <c r="J209" s="63">
        <f>'Step 2 - Report Details'!T209</f>
        <v>0</v>
      </c>
      <c r="K209" s="177"/>
      <c r="L209" s="177"/>
      <c r="M209" s="177"/>
      <c r="N209" s="177"/>
      <c r="O209" s="177"/>
      <c r="P209" s="177"/>
      <c r="Q209" s="177"/>
      <c r="R209" s="177"/>
      <c r="S209" s="179"/>
    </row>
    <row r="210" spans="1:19" s="49" customFormat="1" x14ac:dyDescent="0.3">
      <c r="A210" s="183"/>
      <c r="B210" s="183"/>
      <c r="C210" s="183"/>
      <c r="D210" s="50" t="str">
        <f>'Step 2 - Report Details'!N210</f>
        <v>Population</v>
      </c>
      <c r="E210" s="63">
        <f>'Step 2 - Report Details'!O210</f>
        <v>0</v>
      </c>
      <c r="F210" s="63">
        <f>'Step 2 - Report Details'!P210</f>
        <v>0</v>
      </c>
      <c r="G210" s="63">
        <f>'Step 2 - Report Details'!Q210</f>
        <v>0</v>
      </c>
      <c r="H210" s="63">
        <f>'Step 2 - Report Details'!R210</f>
        <v>0</v>
      </c>
      <c r="I210" s="63">
        <f>'Step 2 - Report Details'!S210</f>
        <v>0</v>
      </c>
      <c r="J210" s="63">
        <f>'Step 2 - Report Details'!T210</f>
        <v>0</v>
      </c>
      <c r="K210" s="178"/>
      <c r="L210" s="178"/>
      <c r="M210" s="178"/>
      <c r="N210" s="178"/>
      <c r="O210" s="178"/>
      <c r="P210" s="178"/>
      <c r="Q210" s="178"/>
      <c r="R210" s="178"/>
      <c r="S210" s="180"/>
    </row>
    <row r="211" spans="1:19" s="49" customFormat="1" x14ac:dyDescent="0.3">
      <c r="A211" s="182">
        <f>'Step 2 - Report Details'!A211</f>
        <v>0</v>
      </c>
      <c r="B211" s="182" t="str">
        <f ca="1">'Step 2 - Report Details'!B211</f>
        <v/>
      </c>
      <c r="C211" s="182">
        <f>'Step 2 - Report Details'!D211</f>
        <v>0</v>
      </c>
      <c r="D211" s="50" t="str">
        <f>'Step 2 - Report Details'!N211</f>
        <v>Biomass (T)</v>
      </c>
      <c r="E211" s="63">
        <f>'Step 2 - Report Details'!O211</f>
        <v>0</v>
      </c>
      <c r="F211" s="63">
        <f>'Step 2 - Report Details'!P211</f>
        <v>0</v>
      </c>
      <c r="G211" s="63">
        <f>'Step 2 - Report Details'!Q211</f>
        <v>0</v>
      </c>
      <c r="H211" s="63">
        <f>'Step 2 - Report Details'!R211</f>
        <v>0</v>
      </c>
      <c r="I211" s="63">
        <f>'Step 2 - Report Details'!S211</f>
        <v>0</v>
      </c>
      <c r="J211" s="63">
        <f>'Step 2 - Report Details'!T211</f>
        <v>0</v>
      </c>
      <c r="K211" s="177"/>
      <c r="L211" s="177"/>
      <c r="M211" s="177"/>
      <c r="N211" s="177"/>
      <c r="O211" s="177"/>
      <c r="P211" s="177"/>
      <c r="Q211" s="177"/>
      <c r="R211" s="177"/>
      <c r="S211" s="179"/>
    </row>
    <row r="212" spans="1:19" s="49" customFormat="1" x14ac:dyDescent="0.3">
      <c r="A212" s="183"/>
      <c r="B212" s="183"/>
      <c r="C212" s="183"/>
      <c r="D212" s="50" t="str">
        <f>'Step 2 - Report Details'!N212</f>
        <v>Population</v>
      </c>
      <c r="E212" s="63">
        <f>'Step 2 - Report Details'!O212</f>
        <v>0</v>
      </c>
      <c r="F212" s="63">
        <f>'Step 2 - Report Details'!P212</f>
        <v>0</v>
      </c>
      <c r="G212" s="63">
        <f>'Step 2 - Report Details'!Q212</f>
        <v>0</v>
      </c>
      <c r="H212" s="63">
        <f>'Step 2 - Report Details'!R212</f>
        <v>0</v>
      </c>
      <c r="I212" s="63">
        <f>'Step 2 - Report Details'!S212</f>
        <v>0</v>
      </c>
      <c r="J212" s="63">
        <f>'Step 2 - Report Details'!T212</f>
        <v>0</v>
      </c>
      <c r="K212" s="178"/>
      <c r="L212" s="178"/>
      <c r="M212" s="178"/>
      <c r="N212" s="178"/>
      <c r="O212" s="178"/>
      <c r="P212" s="178"/>
      <c r="Q212" s="178"/>
      <c r="R212" s="178"/>
      <c r="S212" s="180"/>
    </row>
    <row r="213" spans="1:19" s="49" customFormat="1" x14ac:dyDescent="0.3">
      <c r="A213" s="182">
        <f>'Step 2 - Report Details'!A213</f>
        <v>0</v>
      </c>
      <c r="B213" s="182" t="str">
        <f ca="1">'Step 2 - Report Details'!B213</f>
        <v/>
      </c>
      <c r="C213" s="182">
        <f>'Step 2 - Report Details'!D213</f>
        <v>0</v>
      </c>
      <c r="D213" s="50" t="str">
        <f>'Step 2 - Report Details'!N213</f>
        <v>Biomass (T)</v>
      </c>
      <c r="E213" s="63">
        <f>'Step 2 - Report Details'!O213</f>
        <v>0</v>
      </c>
      <c r="F213" s="63">
        <f>'Step 2 - Report Details'!P213</f>
        <v>0</v>
      </c>
      <c r="G213" s="63">
        <f>'Step 2 - Report Details'!Q213</f>
        <v>0</v>
      </c>
      <c r="H213" s="63">
        <f>'Step 2 - Report Details'!R213</f>
        <v>0</v>
      </c>
      <c r="I213" s="63">
        <f>'Step 2 - Report Details'!S213</f>
        <v>0</v>
      </c>
      <c r="J213" s="63">
        <f>'Step 2 - Report Details'!T213</f>
        <v>0</v>
      </c>
      <c r="K213" s="177"/>
      <c r="L213" s="177"/>
      <c r="M213" s="177"/>
      <c r="N213" s="177"/>
      <c r="O213" s="177"/>
      <c r="P213" s="177"/>
      <c r="Q213" s="177"/>
      <c r="R213" s="177"/>
      <c r="S213" s="179"/>
    </row>
    <row r="214" spans="1:19" s="49" customFormat="1" x14ac:dyDescent="0.3">
      <c r="A214" s="183"/>
      <c r="B214" s="183"/>
      <c r="C214" s="183"/>
      <c r="D214" s="50" t="str">
        <f>'Step 2 - Report Details'!N214</f>
        <v>Population</v>
      </c>
      <c r="E214" s="63">
        <f>'Step 2 - Report Details'!O214</f>
        <v>0</v>
      </c>
      <c r="F214" s="63">
        <f>'Step 2 - Report Details'!P214</f>
        <v>0</v>
      </c>
      <c r="G214" s="63">
        <f>'Step 2 - Report Details'!Q214</f>
        <v>0</v>
      </c>
      <c r="H214" s="63">
        <f>'Step 2 - Report Details'!R214</f>
        <v>0</v>
      </c>
      <c r="I214" s="63">
        <f>'Step 2 - Report Details'!S214</f>
        <v>0</v>
      </c>
      <c r="J214" s="63">
        <f>'Step 2 - Report Details'!T214</f>
        <v>0</v>
      </c>
      <c r="K214" s="178"/>
      <c r="L214" s="178"/>
      <c r="M214" s="178"/>
      <c r="N214" s="178"/>
      <c r="O214" s="178"/>
      <c r="P214" s="178"/>
      <c r="Q214" s="178"/>
      <c r="R214" s="178"/>
      <c r="S214" s="180"/>
    </row>
    <row r="215" spans="1:19" s="49" customFormat="1" x14ac:dyDescent="0.3">
      <c r="A215" s="182">
        <f>'Step 2 - Report Details'!A215</f>
        <v>0</v>
      </c>
      <c r="B215" s="182" t="str">
        <f ca="1">'Step 2 - Report Details'!B215</f>
        <v/>
      </c>
      <c r="C215" s="182">
        <f>'Step 2 - Report Details'!D215</f>
        <v>0</v>
      </c>
      <c r="D215" s="50" t="str">
        <f>'Step 2 - Report Details'!N215</f>
        <v>Biomass (T)</v>
      </c>
      <c r="E215" s="63">
        <f>'Step 2 - Report Details'!O215</f>
        <v>0</v>
      </c>
      <c r="F215" s="63">
        <f>'Step 2 - Report Details'!P215</f>
        <v>0</v>
      </c>
      <c r="G215" s="63">
        <f>'Step 2 - Report Details'!Q215</f>
        <v>0</v>
      </c>
      <c r="H215" s="63">
        <f>'Step 2 - Report Details'!R215</f>
        <v>0</v>
      </c>
      <c r="I215" s="63">
        <f>'Step 2 - Report Details'!S215</f>
        <v>0</v>
      </c>
      <c r="J215" s="63">
        <f>'Step 2 - Report Details'!T215</f>
        <v>0</v>
      </c>
      <c r="K215" s="177"/>
      <c r="L215" s="177"/>
      <c r="M215" s="177"/>
      <c r="N215" s="177"/>
      <c r="O215" s="177"/>
      <c r="P215" s="177"/>
      <c r="Q215" s="177"/>
      <c r="R215" s="177"/>
      <c r="S215" s="179"/>
    </row>
    <row r="216" spans="1:19" s="49" customFormat="1" x14ac:dyDescent="0.3">
      <c r="A216" s="183"/>
      <c r="B216" s="183"/>
      <c r="C216" s="183"/>
      <c r="D216" s="50" t="str">
        <f>'Step 2 - Report Details'!N216</f>
        <v>Population</v>
      </c>
      <c r="E216" s="63">
        <f>'Step 2 - Report Details'!O216</f>
        <v>0</v>
      </c>
      <c r="F216" s="63">
        <f>'Step 2 - Report Details'!P216</f>
        <v>0</v>
      </c>
      <c r="G216" s="63">
        <f>'Step 2 - Report Details'!Q216</f>
        <v>0</v>
      </c>
      <c r="H216" s="63">
        <f>'Step 2 - Report Details'!R216</f>
        <v>0</v>
      </c>
      <c r="I216" s="63">
        <f>'Step 2 - Report Details'!S216</f>
        <v>0</v>
      </c>
      <c r="J216" s="63">
        <f>'Step 2 - Report Details'!T216</f>
        <v>0</v>
      </c>
      <c r="K216" s="178"/>
      <c r="L216" s="178"/>
      <c r="M216" s="178"/>
      <c r="N216" s="178"/>
      <c r="O216" s="178"/>
      <c r="P216" s="178"/>
      <c r="Q216" s="178"/>
      <c r="R216" s="178"/>
      <c r="S216" s="180"/>
    </row>
    <row r="217" spans="1:19" s="49" customFormat="1" x14ac:dyDescent="0.3">
      <c r="A217" s="182">
        <f>'Step 2 - Report Details'!A217</f>
        <v>0</v>
      </c>
      <c r="B217" s="182" t="str">
        <f ca="1">'Step 2 - Report Details'!B217</f>
        <v/>
      </c>
      <c r="C217" s="182">
        <f>'Step 2 - Report Details'!D217</f>
        <v>0</v>
      </c>
      <c r="D217" s="50" t="str">
        <f>'Step 2 - Report Details'!N217</f>
        <v>Biomass (T)</v>
      </c>
      <c r="E217" s="63">
        <f>'Step 2 - Report Details'!O217</f>
        <v>0</v>
      </c>
      <c r="F217" s="63">
        <f>'Step 2 - Report Details'!P217</f>
        <v>0</v>
      </c>
      <c r="G217" s="63">
        <f>'Step 2 - Report Details'!Q217</f>
        <v>0</v>
      </c>
      <c r="H217" s="63">
        <f>'Step 2 - Report Details'!R217</f>
        <v>0</v>
      </c>
      <c r="I217" s="63">
        <f>'Step 2 - Report Details'!S217</f>
        <v>0</v>
      </c>
      <c r="J217" s="63">
        <f>'Step 2 - Report Details'!T217</f>
        <v>0</v>
      </c>
      <c r="K217" s="177"/>
      <c r="L217" s="177"/>
      <c r="M217" s="177"/>
      <c r="N217" s="177"/>
      <c r="O217" s="177"/>
      <c r="P217" s="177"/>
      <c r="Q217" s="177"/>
      <c r="R217" s="177"/>
      <c r="S217" s="179"/>
    </row>
    <row r="218" spans="1:19" s="49" customFormat="1" x14ac:dyDescent="0.3">
      <c r="A218" s="183"/>
      <c r="B218" s="183"/>
      <c r="C218" s="183"/>
      <c r="D218" s="50" t="str">
        <f>'Step 2 - Report Details'!N218</f>
        <v>Population</v>
      </c>
      <c r="E218" s="63">
        <f>'Step 2 - Report Details'!O218</f>
        <v>0</v>
      </c>
      <c r="F218" s="63">
        <f>'Step 2 - Report Details'!P218</f>
        <v>0</v>
      </c>
      <c r="G218" s="63">
        <f>'Step 2 - Report Details'!Q218</f>
        <v>0</v>
      </c>
      <c r="H218" s="63">
        <f>'Step 2 - Report Details'!R218</f>
        <v>0</v>
      </c>
      <c r="I218" s="63">
        <f>'Step 2 - Report Details'!S218</f>
        <v>0</v>
      </c>
      <c r="J218" s="63">
        <f>'Step 2 - Report Details'!T218</f>
        <v>0</v>
      </c>
      <c r="K218" s="178"/>
      <c r="L218" s="178"/>
      <c r="M218" s="178"/>
      <c r="N218" s="178"/>
      <c r="O218" s="178"/>
      <c r="P218" s="178"/>
      <c r="Q218" s="178"/>
      <c r="R218" s="178"/>
      <c r="S218" s="180"/>
    </row>
    <row r="219" spans="1:19" s="49" customFormat="1" x14ac:dyDescent="0.3">
      <c r="A219" s="182">
        <f>'Step 2 - Report Details'!A219</f>
        <v>0</v>
      </c>
      <c r="B219" s="182" t="str">
        <f ca="1">'Step 2 - Report Details'!B219</f>
        <v/>
      </c>
      <c r="C219" s="182">
        <f>'Step 2 - Report Details'!D219</f>
        <v>0</v>
      </c>
      <c r="D219" s="50" t="str">
        <f>'Step 2 - Report Details'!N219</f>
        <v>Biomass (T)</v>
      </c>
      <c r="E219" s="63">
        <f>'Step 2 - Report Details'!O219</f>
        <v>0</v>
      </c>
      <c r="F219" s="63">
        <f>'Step 2 - Report Details'!P219</f>
        <v>0</v>
      </c>
      <c r="G219" s="63">
        <f>'Step 2 - Report Details'!Q219</f>
        <v>0</v>
      </c>
      <c r="H219" s="63">
        <f>'Step 2 - Report Details'!R219</f>
        <v>0</v>
      </c>
      <c r="I219" s="63">
        <f>'Step 2 - Report Details'!S219</f>
        <v>0</v>
      </c>
      <c r="J219" s="63">
        <f>'Step 2 - Report Details'!T219</f>
        <v>0</v>
      </c>
      <c r="K219" s="177"/>
      <c r="L219" s="177"/>
      <c r="M219" s="177"/>
      <c r="N219" s="177"/>
      <c r="O219" s="177"/>
      <c r="P219" s="177"/>
      <c r="Q219" s="177"/>
      <c r="R219" s="177"/>
      <c r="S219" s="179"/>
    </row>
    <row r="220" spans="1:19" s="49" customFormat="1" x14ac:dyDescent="0.3">
      <c r="A220" s="183"/>
      <c r="B220" s="183"/>
      <c r="C220" s="183"/>
      <c r="D220" s="50" t="str">
        <f>'Step 2 - Report Details'!N220</f>
        <v>Population</v>
      </c>
      <c r="E220" s="63">
        <f>'Step 2 - Report Details'!O220</f>
        <v>0</v>
      </c>
      <c r="F220" s="63">
        <f>'Step 2 - Report Details'!P220</f>
        <v>0</v>
      </c>
      <c r="G220" s="63">
        <f>'Step 2 - Report Details'!Q220</f>
        <v>0</v>
      </c>
      <c r="H220" s="63">
        <f>'Step 2 - Report Details'!R220</f>
        <v>0</v>
      </c>
      <c r="I220" s="63">
        <f>'Step 2 - Report Details'!S220</f>
        <v>0</v>
      </c>
      <c r="J220" s="63">
        <f>'Step 2 - Report Details'!T220</f>
        <v>0</v>
      </c>
      <c r="K220" s="178"/>
      <c r="L220" s="178"/>
      <c r="M220" s="178"/>
      <c r="N220" s="178"/>
      <c r="O220" s="178"/>
      <c r="P220" s="178"/>
      <c r="Q220" s="178"/>
      <c r="R220" s="178"/>
      <c r="S220" s="180"/>
    </row>
    <row r="221" spans="1:19" s="49" customFormat="1" x14ac:dyDescent="0.3">
      <c r="A221" s="182">
        <f>'Step 2 - Report Details'!A221</f>
        <v>0</v>
      </c>
      <c r="B221" s="182" t="str">
        <f ca="1">'Step 2 - Report Details'!B221</f>
        <v/>
      </c>
      <c r="C221" s="182">
        <f>'Step 2 - Report Details'!D221</f>
        <v>0</v>
      </c>
      <c r="D221" s="50" t="str">
        <f>'Step 2 - Report Details'!N221</f>
        <v>Biomass (T)</v>
      </c>
      <c r="E221" s="63">
        <f>'Step 2 - Report Details'!O221</f>
        <v>0</v>
      </c>
      <c r="F221" s="63">
        <f>'Step 2 - Report Details'!P221</f>
        <v>0</v>
      </c>
      <c r="G221" s="63">
        <f>'Step 2 - Report Details'!Q221</f>
        <v>0</v>
      </c>
      <c r="H221" s="63">
        <f>'Step 2 - Report Details'!R221</f>
        <v>0</v>
      </c>
      <c r="I221" s="63">
        <f>'Step 2 - Report Details'!S221</f>
        <v>0</v>
      </c>
      <c r="J221" s="63">
        <f>'Step 2 - Report Details'!T221</f>
        <v>0</v>
      </c>
      <c r="K221" s="177"/>
      <c r="L221" s="177"/>
      <c r="M221" s="177"/>
      <c r="N221" s="177"/>
      <c r="O221" s="177"/>
      <c r="P221" s="177"/>
      <c r="Q221" s="177"/>
      <c r="R221" s="177"/>
      <c r="S221" s="179"/>
    </row>
    <row r="222" spans="1:19" s="49" customFormat="1" x14ac:dyDescent="0.3">
      <c r="A222" s="183"/>
      <c r="B222" s="183"/>
      <c r="C222" s="183"/>
      <c r="D222" s="50" t="str">
        <f>'Step 2 - Report Details'!N222</f>
        <v>Population</v>
      </c>
      <c r="E222" s="63">
        <f>'Step 2 - Report Details'!O222</f>
        <v>0</v>
      </c>
      <c r="F222" s="63">
        <f>'Step 2 - Report Details'!P222</f>
        <v>0</v>
      </c>
      <c r="G222" s="63">
        <f>'Step 2 - Report Details'!Q222</f>
        <v>0</v>
      </c>
      <c r="H222" s="63">
        <f>'Step 2 - Report Details'!R222</f>
        <v>0</v>
      </c>
      <c r="I222" s="63">
        <f>'Step 2 - Report Details'!S222</f>
        <v>0</v>
      </c>
      <c r="J222" s="63">
        <f>'Step 2 - Report Details'!T222</f>
        <v>0</v>
      </c>
      <c r="K222" s="178"/>
      <c r="L222" s="178"/>
      <c r="M222" s="178"/>
      <c r="N222" s="178"/>
      <c r="O222" s="178"/>
      <c r="P222" s="178"/>
      <c r="Q222" s="178"/>
      <c r="R222" s="178"/>
      <c r="S222" s="180"/>
    </row>
    <row r="223" spans="1:19" s="49" customFormat="1" x14ac:dyDescent="0.3">
      <c r="A223" s="182">
        <f>'Step 2 - Report Details'!A223</f>
        <v>0</v>
      </c>
      <c r="B223" s="182" t="str">
        <f ca="1">'Step 2 - Report Details'!B223</f>
        <v/>
      </c>
      <c r="C223" s="182">
        <f>'Step 2 - Report Details'!D223</f>
        <v>0</v>
      </c>
      <c r="D223" s="50" t="str">
        <f>'Step 2 - Report Details'!N223</f>
        <v>Biomass (T)</v>
      </c>
      <c r="E223" s="63">
        <f>'Step 2 - Report Details'!O223</f>
        <v>0</v>
      </c>
      <c r="F223" s="63">
        <f>'Step 2 - Report Details'!P223</f>
        <v>0</v>
      </c>
      <c r="G223" s="63">
        <f>'Step 2 - Report Details'!Q223</f>
        <v>0</v>
      </c>
      <c r="H223" s="63">
        <f>'Step 2 - Report Details'!R223</f>
        <v>0</v>
      </c>
      <c r="I223" s="63">
        <f>'Step 2 - Report Details'!S223</f>
        <v>0</v>
      </c>
      <c r="J223" s="63">
        <f>'Step 2 - Report Details'!T223</f>
        <v>0</v>
      </c>
      <c r="K223" s="177"/>
      <c r="L223" s="177"/>
      <c r="M223" s="177"/>
      <c r="N223" s="177"/>
      <c r="O223" s="177"/>
      <c r="P223" s="177"/>
      <c r="Q223" s="177"/>
      <c r="R223" s="177"/>
      <c r="S223" s="179"/>
    </row>
    <row r="224" spans="1:19" s="49" customFormat="1" x14ac:dyDescent="0.3">
      <c r="A224" s="183"/>
      <c r="B224" s="183"/>
      <c r="C224" s="183"/>
      <c r="D224" s="50" t="str">
        <f>'Step 2 - Report Details'!N224</f>
        <v>Population</v>
      </c>
      <c r="E224" s="63">
        <f>'Step 2 - Report Details'!O224</f>
        <v>0</v>
      </c>
      <c r="F224" s="63">
        <f>'Step 2 - Report Details'!P224</f>
        <v>0</v>
      </c>
      <c r="G224" s="63">
        <f>'Step 2 - Report Details'!Q224</f>
        <v>0</v>
      </c>
      <c r="H224" s="63">
        <f>'Step 2 - Report Details'!R224</f>
        <v>0</v>
      </c>
      <c r="I224" s="63">
        <f>'Step 2 - Report Details'!S224</f>
        <v>0</v>
      </c>
      <c r="J224" s="63">
        <f>'Step 2 - Report Details'!T224</f>
        <v>0</v>
      </c>
      <c r="K224" s="178"/>
      <c r="L224" s="178"/>
      <c r="M224" s="178"/>
      <c r="N224" s="178"/>
      <c r="O224" s="178"/>
      <c r="P224" s="178"/>
      <c r="Q224" s="178"/>
      <c r="R224" s="178"/>
      <c r="S224" s="180"/>
    </row>
    <row r="225" spans="1:19" s="49" customFormat="1" x14ac:dyDescent="0.3">
      <c r="A225" s="182">
        <f>'Step 2 - Report Details'!A225</f>
        <v>0</v>
      </c>
      <c r="B225" s="182" t="str">
        <f ca="1">'Step 2 - Report Details'!B225</f>
        <v/>
      </c>
      <c r="C225" s="182">
        <f>'Step 2 - Report Details'!D225</f>
        <v>0</v>
      </c>
      <c r="D225" s="50" t="str">
        <f>'Step 2 - Report Details'!N225</f>
        <v>Biomass (T)</v>
      </c>
      <c r="E225" s="63">
        <f>'Step 2 - Report Details'!O225</f>
        <v>0</v>
      </c>
      <c r="F225" s="63">
        <f>'Step 2 - Report Details'!P225</f>
        <v>0</v>
      </c>
      <c r="G225" s="63">
        <f>'Step 2 - Report Details'!Q225</f>
        <v>0</v>
      </c>
      <c r="H225" s="63">
        <f>'Step 2 - Report Details'!R225</f>
        <v>0</v>
      </c>
      <c r="I225" s="63">
        <f>'Step 2 - Report Details'!S225</f>
        <v>0</v>
      </c>
      <c r="J225" s="63">
        <f>'Step 2 - Report Details'!T225</f>
        <v>0</v>
      </c>
      <c r="K225" s="177"/>
      <c r="L225" s="177"/>
      <c r="M225" s="177"/>
      <c r="N225" s="177"/>
      <c r="O225" s="177"/>
      <c r="P225" s="177"/>
      <c r="Q225" s="177"/>
      <c r="R225" s="177"/>
      <c r="S225" s="179"/>
    </row>
    <row r="226" spans="1:19" s="49" customFormat="1" x14ac:dyDescent="0.3">
      <c r="A226" s="183"/>
      <c r="B226" s="183"/>
      <c r="C226" s="183"/>
      <c r="D226" s="50" t="str">
        <f>'Step 2 - Report Details'!N226</f>
        <v>Population</v>
      </c>
      <c r="E226" s="63">
        <f>'Step 2 - Report Details'!O226</f>
        <v>0</v>
      </c>
      <c r="F226" s="63">
        <f>'Step 2 - Report Details'!P226</f>
        <v>0</v>
      </c>
      <c r="G226" s="63">
        <f>'Step 2 - Report Details'!Q226</f>
        <v>0</v>
      </c>
      <c r="H226" s="63">
        <f>'Step 2 - Report Details'!R226</f>
        <v>0</v>
      </c>
      <c r="I226" s="63">
        <f>'Step 2 - Report Details'!S226</f>
        <v>0</v>
      </c>
      <c r="J226" s="63">
        <f>'Step 2 - Report Details'!T226</f>
        <v>0</v>
      </c>
      <c r="K226" s="178"/>
      <c r="L226" s="178"/>
      <c r="M226" s="178"/>
      <c r="N226" s="178"/>
      <c r="O226" s="178"/>
      <c r="P226" s="178"/>
      <c r="Q226" s="178"/>
      <c r="R226" s="178"/>
      <c r="S226" s="180"/>
    </row>
    <row r="227" spans="1:19" s="49" customFormat="1" x14ac:dyDescent="0.3">
      <c r="A227" s="182">
        <f>'Step 2 - Report Details'!A227</f>
        <v>0</v>
      </c>
      <c r="B227" s="182" t="str">
        <f ca="1">'Step 2 - Report Details'!B227</f>
        <v/>
      </c>
      <c r="C227" s="182">
        <f>'Step 2 - Report Details'!D227</f>
        <v>0</v>
      </c>
      <c r="D227" s="50" t="str">
        <f>'Step 2 - Report Details'!N227</f>
        <v>Biomass (T)</v>
      </c>
      <c r="E227" s="63">
        <f>'Step 2 - Report Details'!O227</f>
        <v>0</v>
      </c>
      <c r="F227" s="63">
        <f>'Step 2 - Report Details'!P227</f>
        <v>0</v>
      </c>
      <c r="G227" s="63">
        <f>'Step 2 - Report Details'!Q227</f>
        <v>0</v>
      </c>
      <c r="H227" s="63">
        <f>'Step 2 - Report Details'!R227</f>
        <v>0</v>
      </c>
      <c r="I227" s="63">
        <f>'Step 2 - Report Details'!S227</f>
        <v>0</v>
      </c>
      <c r="J227" s="63">
        <f>'Step 2 - Report Details'!T227</f>
        <v>0</v>
      </c>
      <c r="K227" s="177"/>
      <c r="L227" s="177"/>
      <c r="M227" s="177"/>
      <c r="N227" s="177"/>
      <c r="O227" s="177"/>
      <c r="P227" s="177"/>
      <c r="Q227" s="177"/>
      <c r="R227" s="177"/>
      <c r="S227" s="179"/>
    </row>
    <row r="228" spans="1:19" s="49" customFormat="1" x14ac:dyDescent="0.3">
      <c r="A228" s="183"/>
      <c r="B228" s="183"/>
      <c r="C228" s="183"/>
      <c r="D228" s="50" t="str">
        <f>'Step 2 - Report Details'!N228</f>
        <v>Population</v>
      </c>
      <c r="E228" s="63">
        <f>'Step 2 - Report Details'!O228</f>
        <v>0</v>
      </c>
      <c r="F228" s="63">
        <f>'Step 2 - Report Details'!P228</f>
        <v>0</v>
      </c>
      <c r="G228" s="63">
        <f>'Step 2 - Report Details'!Q228</f>
        <v>0</v>
      </c>
      <c r="H228" s="63">
        <f>'Step 2 - Report Details'!R228</f>
        <v>0</v>
      </c>
      <c r="I228" s="63">
        <f>'Step 2 - Report Details'!S228</f>
        <v>0</v>
      </c>
      <c r="J228" s="63">
        <f>'Step 2 - Report Details'!T228</f>
        <v>0</v>
      </c>
      <c r="K228" s="178"/>
      <c r="L228" s="178"/>
      <c r="M228" s="178"/>
      <c r="N228" s="178"/>
      <c r="O228" s="178"/>
      <c r="P228" s="178"/>
      <c r="Q228" s="178"/>
      <c r="R228" s="178"/>
      <c r="S228" s="180"/>
    </row>
    <row r="229" spans="1:19" s="49" customFormat="1" x14ac:dyDescent="0.3">
      <c r="A229" s="182">
        <f>'Step 2 - Report Details'!A229</f>
        <v>0</v>
      </c>
      <c r="B229" s="182" t="str">
        <f ca="1">'Step 2 - Report Details'!B229</f>
        <v/>
      </c>
      <c r="C229" s="182">
        <f>'Step 2 - Report Details'!D229</f>
        <v>0</v>
      </c>
      <c r="D229" s="50" t="str">
        <f>'Step 2 - Report Details'!N229</f>
        <v>Biomass (T)</v>
      </c>
      <c r="E229" s="63">
        <f>'Step 2 - Report Details'!O229</f>
        <v>0</v>
      </c>
      <c r="F229" s="63">
        <f>'Step 2 - Report Details'!P229</f>
        <v>0</v>
      </c>
      <c r="G229" s="63">
        <f>'Step 2 - Report Details'!Q229</f>
        <v>0</v>
      </c>
      <c r="H229" s="63">
        <f>'Step 2 - Report Details'!R229</f>
        <v>0</v>
      </c>
      <c r="I229" s="63">
        <f>'Step 2 - Report Details'!S229</f>
        <v>0</v>
      </c>
      <c r="J229" s="63">
        <f>'Step 2 - Report Details'!T229</f>
        <v>0</v>
      </c>
      <c r="K229" s="177"/>
      <c r="L229" s="177"/>
      <c r="M229" s="177"/>
      <c r="N229" s="177"/>
      <c r="O229" s="177"/>
      <c r="P229" s="177"/>
      <c r="Q229" s="177"/>
      <c r="R229" s="177"/>
      <c r="S229" s="179"/>
    </row>
    <row r="230" spans="1:19" s="49" customFormat="1" x14ac:dyDescent="0.3">
      <c r="A230" s="183"/>
      <c r="B230" s="183"/>
      <c r="C230" s="183"/>
      <c r="D230" s="50" t="str">
        <f>'Step 2 - Report Details'!N230</f>
        <v>Population</v>
      </c>
      <c r="E230" s="63">
        <f>'Step 2 - Report Details'!O230</f>
        <v>0</v>
      </c>
      <c r="F230" s="63">
        <f>'Step 2 - Report Details'!P230</f>
        <v>0</v>
      </c>
      <c r="G230" s="63">
        <f>'Step 2 - Report Details'!Q230</f>
        <v>0</v>
      </c>
      <c r="H230" s="63">
        <f>'Step 2 - Report Details'!R230</f>
        <v>0</v>
      </c>
      <c r="I230" s="63">
        <f>'Step 2 - Report Details'!S230</f>
        <v>0</v>
      </c>
      <c r="J230" s="63">
        <f>'Step 2 - Report Details'!T230</f>
        <v>0</v>
      </c>
      <c r="K230" s="178"/>
      <c r="L230" s="178"/>
      <c r="M230" s="178"/>
      <c r="N230" s="178"/>
      <c r="O230" s="178"/>
      <c r="P230" s="178"/>
      <c r="Q230" s="178"/>
      <c r="R230" s="178"/>
      <c r="S230" s="180"/>
    </row>
    <row r="231" spans="1:19" s="49" customFormat="1" x14ac:dyDescent="0.3">
      <c r="A231" s="182">
        <f>'Step 2 - Report Details'!A231</f>
        <v>0</v>
      </c>
      <c r="B231" s="182" t="str">
        <f ca="1">'Step 2 - Report Details'!B231</f>
        <v/>
      </c>
      <c r="C231" s="182">
        <f>'Step 2 - Report Details'!D231</f>
        <v>0</v>
      </c>
      <c r="D231" s="50" t="str">
        <f>'Step 2 - Report Details'!N231</f>
        <v>Biomass (T)</v>
      </c>
      <c r="E231" s="63">
        <f>'Step 2 - Report Details'!O231</f>
        <v>0</v>
      </c>
      <c r="F231" s="63">
        <f>'Step 2 - Report Details'!P231</f>
        <v>0</v>
      </c>
      <c r="G231" s="63">
        <f>'Step 2 - Report Details'!Q231</f>
        <v>0</v>
      </c>
      <c r="H231" s="63">
        <f>'Step 2 - Report Details'!R231</f>
        <v>0</v>
      </c>
      <c r="I231" s="63">
        <f>'Step 2 - Report Details'!S231</f>
        <v>0</v>
      </c>
      <c r="J231" s="63">
        <f>'Step 2 - Report Details'!T231</f>
        <v>0</v>
      </c>
      <c r="K231" s="177"/>
      <c r="L231" s="177"/>
      <c r="M231" s="177"/>
      <c r="N231" s="177"/>
      <c r="O231" s="177"/>
      <c r="P231" s="177"/>
      <c r="Q231" s="177"/>
      <c r="R231" s="177"/>
      <c r="S231" s="179"/>
    </row>
    <row r="232" spans="1:19" s="49" customFormat="1" x14ac:dyDescent="0.3">
      <c r="A232" s="183"/>
      <c r="B232" s="183"/>
      <c r="C232" s="183"/>
      <c r="D232" s="50" t="str">
        <f>'Step 2 - Report Details'!N232</f>
        <v>Population</v>
      </c>
      <c r="E232" s="63">
        <f>'Step 2 - Report Details'!O232</f>
        <v>0</v>
      </c>
      <c r="F232" s="63">
        <f>'Step 2 - Report Details'!P232</f>
        <v>0</v>
      </c>
      <c r="G232" s="63">
        <f>'Step 2 - Report Details'!Q232</f>
        <v>0</v>
      </c>
      <c r="H232" s="63">
        <f>'Step 2 - Report Details'!R232</f>
        <v>0</v>
      </c>
      <c r="I232" s="63">
        <f>'Step 2 - Report Details'!S232</f>
        <v>0</v>
      </c>
      <c r="J232" s="63">
        <f>'Step 2 - Report Details'!T232</f>
        <v>0</v>
      </c>
      <c r="K232" s="178"/>
      <c r="L232" s="178"/>
      <c r="M232" s="178"/>
      <c r="N232" s="178"/>
      <c r="O232" s="178"/>
      <c r="P232" s="178"/>
      <c r="Q232" s="178"/>
      <c r="R232" s="178"/>
      <c r="S232" s="180"/>
    </row>
    <row r="233" spans="1:19" s="49" customFormat="1" x14ac:dyDescent="0.3">
      <c r="A233" s="182">
        <f>'Step 2 - Report Details'!A233</f>
        <v>0</v>
      </c>
      <c r="B233" s="182" t="str">
        <f ca="1">'Step 2 - Report Details'!B233</f>
        <v/>
      </c>
      <c r="C233" s="182">
        <f>'Step 2 - Report Details'!D233</f>
        <v>0</v>
      </c>
      <c r="D233" s="50" t="str">
        <f>'Step 2 - Report Details'!N233</f>
        <v>Biomass (T)</v>
      </c>
      <c r="E233" s="63">
        <f>'Step 2 - Report Details'!O233</f>
        <v>0</v>
      </c>
      <c r="F233" s="63">
        <f>'Step 2 - Report Details'!P233</f>
        <v>0</v>
      </c>
      <c r="G233" s="63">
        <f>'Step 2 - Report Details'!Q233</f>
        <v>0</v>
      </c>
      <c r="H233" s="63">
        <f>'Step 2 - Report Details'!R233</f>
        <v>0</v>
      </c>
      <c r="I233" s="63">
        <f>'Step 2 - Report Details'!S233</f>
        <v>0</v>
      </c>
      <c r="J233" s="63">
        <f>'Step 2 - Report Details'!T233</f>
        <v>0</v>
      </c>
      <c r="K233" s="177"/>
      <c r="L233" s="177"/>
      <c r="M233" s="177"/>
      <c r="N233" s="177"/>
      <c r="O233" s="177"/>
      <c r="P233" s="177"/>
      <c r="Q233" s="177"/>
      <c r="R233" s="177"/>
      <c r="S233" s="179"/>
    </row>
    <row r="234" spans="1:19" s="49" customFormat="1" x14ac:dyDescent="0.3">
      <c r="A234" s="183"/>
      <c r="B234" s="183"/>
      <c r="C234" s="183"/>
      <c r="D234" s="50" t="str">
        <f>'Step 2 - Report Details'!N234</f>
        <v>Population</v>
      </c>
      <c r="E234" s="63">
        <f>'Step 2 - Report Details'!O234</f>
        <v>0</v>
      </c>
      <c r="F234" s="63">
        <f>'Step 2 - Report Details'!P234</f>
        <v>0</v>
      </c>
      <c r="G234" s="63">
        <f>'Step 2 - Report Details'!Q234</f>
        <v>0</v>
      </c>
      <c r="H234" s="63">
        <f>'Step 2 - Report Details'!R234</f>
        <v>0</v>
      </c>
      <c r="I234" s="63">
        <f>'Step 2 - Report Details'!S234</f>
        <v>0</v>
      </c>
      <c r="J234" s="63">
        <f>'Step 2 - Report Details'!T234</f>
        <v>0</v>
      </c>
      <c r="K234" s="178"/>
      <c r="L234" s="178"/>
      <c r="M234" s="178"/>
      <c r="N234" s="178"/>
      <c r="O234" s="178"/>
      <c r="P234" s="178"/>
      <c r="Q234" s="178"/>
      <c r="R234" s="178"/>
      <c r="S234" s="180"/>
    </row>
    <row r="235" spans="1:19" s="49" customFormat="1" x14ac:dyDescent="0.3">
      <c r="A235" s="182">
        <f>'Step 2 - Report Details'!A235</f>
        <v>0</v>
      </c>
      <c r="B235" s="182" t="str">
        <f ca="1">'Step 2 - Report Details'!B235</f>
        <v/>
      </c>
      <c r="C235" s="182">
        <f>'Step 2 - Report Details'!D235</f>
        <v>0</v>
      </c>
      <c r="D235" s="50" t="str">
        <f>'Step 2 - Report Details'!N235</f>
        <v>Biomass (T)</v>
      </c>
      <c r="E235" s="63">
        <f>'Step 2 - Report Details'!O235</f>
        <v>0</v>
      </c>
      <c r="F235" s="63">
        <f>'Step 2 - Report Details'!P235</f>
        <v>0</v>
      </c>
      <c r="G235" s="63">
        <f>'Step 2 - Report Details'!Q235</f>
        <v>0</v>
      </c>
      <c r="H235" s="63">
        <f>'Step 2 - Report Details'!R235</f>
        <v>0</v>
      </c>
      <c r="I235" s="63">
        <f>'Step 2 - Report Details'!S235</f>
        <v>0</v>
      </c>
      <c r="J235" s="63">
        <f>'Step 2 - Report Details'!T235</f>
        <v>0</v>
      </c>
      <c r="K235" s="177"/>
      <c r="L235" s="177"/>
      <c r="M235" s="177"/>
      <c r="N235" s="177"/>
      <c r="O235" s="177"/>
      <c r="P235" s="177"/>
      <c r="Q235" s="177"/>
      <c r="R235" s="177"/>
      <c r="S235" s="179"/>
    </row>
    <row r="236" spans="1:19" s="49" customFormat="1" x14ac:dyDescent="0.3">
      <c r="A236" s="183"/>
      <c r="B236" s="183"/>
      <c r="C236" s="183"/>
      <c r="D236" s="50" t="str">
        <f>'Step 2 - Report Details'!N236</f>
        <v>Population</v>
      </c>
      <c r="E236" s="63">
        <f>'Step 2 - Report Details'!O236</f>
        <v>0</v>
      </c>
      <c r="F236" s="63">
        <f>'Step 2 - Report Details'!P236</f>
        <v>0</v>
      </c>
      <c r="G236" s="63">
        <f>'Step 2 - Report Details'!Q236</f>
        <v>0</v>
      </c>
      <c r="H236" s="63">
        <f>'Step 2 - Report Details'!R236</f>
        <v>0</v>
      </c>
      <c r="I236" s="63">
        <f>'Step 2 - Report Details'!S236</f>
        <v>0</v>
      </c>
      <c r="J236" s="63">
        <f>'Step 2 - Report Details'!T236</f>
        <v>0</v>
      </c>
      <c r="K236" s="178"/>
      <c r="L236" s="178"/>
      <c r="M236" s="178"/>
      <c r="N236" s="178"/>
      <c r="O236" s="178"/>
      <c r="P236" s="178"/>
      <c r="Q236" s="178"/>
      <c r="R236" s="178"/>
      <c r="S236" s="180"/>
    </row>
    <row r="237" spans="1:19" s="49" customFormat="1" x14ac:dyDescent="0.3">
      <c r="A237" s="182">
        <f>'Step 2 - Report Details'!A237</f>
        <v>0</v>
      </c>
      <c r="B237" s="182" t="str">
        <f ca="1">'Step 2 - Report Details'!B237</f>
        <v/>
      </c>
      <c r="C237" s="182">
        <f>'Step 2 - Report Details'!D237</f>
        <v>0</v>
      </c>
      <c r="D237" s="50" t="str">
        <f>'Step 2 - Report Details'!N237</f>
        <v>Biomass (T)</v>
      </c>
      <c r="E237" s="63">
        <f>'Step 2 - Report Details'!O237</f>
        <v>0</v>
      </c>
      <c r="F237" s="63">
        <f>'Step 2 - Report Details'!P237</f>
        <v>0</v>
      </c>
      <c r="G237" s="63">
        <f>'Step 2 - Report Details'!Q237</f>
        <v>0</v>
      </c>
      <c r="H237" s="63">
        <f>'Step 2 - Report Details'!R237</f>
        <v>0</v>
      </c>
      <c r="I237" s="63">
        <f>'Step 2 - Report Details'!S237</f>
        <v>0</v>
      </c>
      <c r="J237" s="63">
        <f>'Step 2 - Report Details'!T237</f>
        <v>0</v>
      </c>
      <c r="K237" s="177"/>
      <c r="L237" s="177"/>
      <c r="M237" s="177"/>
      <c r="N237" s="177"/>
      <c r="O237" s="177"/>
      <c r="P237" s="177"/>
      <c r="Q237" s="177"/>
      <c r="R237" s="177"/>
      <c r="S237" s="179"/>
    </row>
    <row r="238" spans="1:19" s="49" customFormat="1" x14ac:dyDescent="0.3">
      <c r="A238" s="183"/>
      <c r="B238" s="183"/>
      <c r="C238" s="183"/>
      <c r="D238" s="50" t="str">
        <f>'Step 2 - Report Details'!N238</f>
        <v>Population</v>
      </c>
      <c r="E238" s="63">
        <f>'Step 2 - Report Details'!O238</f>
        <v>0</v>
      </c>
      <c r="F238" s="63">
        <f>'Step 2 - Report Details'!P238</f>
        <v>0</v>
      </c>
      <c r="G238" s="63">
        <f>'Step 2 - Report Details'!Q238</f>
        <v>0</v>
      </c>
      <c r="H238" s="63">
        <f>'Step 2 - Report Details'!R238</f>
        <v>0</v>
      </c>
      <c r="I238" s="63">
        <f>'Step 2 - Report Details'!S238</f>
        <v>0</v>
      </c>
      <c r="J238" s="63">
        <f>'Step 2 - Report Details'!T238</f>
        <v>0</v>
      </c>
      <c r="K238" s="178"/>
      <c r="L238" s="178"/>
      <c r="M238" s="178"/>
      <c r="N238" s="178"/>
      <c r="O238" s="178"/>
      <c r="P238" s="178"/>
      <c r="Q238" s="178"/>
      <c r="R238" s="178"/>
      <c r="S238" s="180"/>
    </row>
    <row r="239" spans="1:19" s="49" customFormat="1" x14ac:dyDescent="0.3">
      <c r="A239" s="182">
        <f>'Step 2 - Report Details'!A239</f>
        <v>0</v>
      </c>
      <c r="B239" s="182" t="str">
        <f ca="1">'Step 2 - Report Details'!B239</f>
        <v/>
      </c>
      <c r="C239" s="182">
        <f>'Step 2 - Report Details'!D239</f>
        <v>0</v>
      </c>
      <c r="D239" s="50" t="str">
        <f>'Step 2 - Report Details'!N239</f>
        <v>Biomass (T)</v>
      </c>
      <c r="E239" s="63">
        <f>'Step 2 - Report Details'!O239</f>
        <v>0</v>
      </c>
      <c r="F239" s="63">
        <f>'Step 2 - Report Details'!P239</f>
        <v>0</v>
      </c>
      <c r="G239" s="63">
        <f>'Step 2 - Report Details'!Q239</f>
        <v>0</v>
      </c>
      <c r="H239" s="63">
        <f>'Step 2 - Report Details'!R239</f>
        <v>0</v>
      </c>
      <c r="I239" s="63">
        <f>'Step 2 - Report Details'!S239</f>
        <v>0</v>
      </c>
      <c r="J239" s="63">
        <f>'Step 2 - Report Details'!T239</f>
        <v>0</v>
      </c>
      <c r="K239" s="177"/>
      <c r="L239" s="177"/>
      <c r="M239" s="177"/>
      <c r="N239" s="177"/>
      <c r="O239" s="177"/>
      <c r="P239" s="177"/>
      <c r="Q239" s="177"/>
      <c r="R239" s="177"/>
      <c r="S239" s="179"/>
    </row>
    <row r="240" spans="1:19" s="49" customFormat="1" x14ac:dyDescent="0.3">
      <c r="A240" s="183"/>
      <c r="B240" s="183"/>
      <c r="C240" s="183"/>
      <c r="D240" s="50" t="str">
        <f>'Step 2 - Report Details'!N240</f>
        <v>Population</v>
      </c>
      <c r="E240" s="63">
        <f>'Step 2 - Report Details'!O240</f>
        <v>0</v>
      </c>
      <c r="F240" s="63">
        <f>'Step 2 - Report Details'!P240</f>
        <v>0</v>
      </c>
      <c r="G240" s="63">
        <f>'Step 2 - Report Details'!Q240</f>
        <v>0</v>
      </c>
      <c r="H240" s="63">
        <f>'Step 2 - Report Details'!R240</f>
        <v>0</v>
      </c>
      <c r="I240" s="63">
        <f>'Step 2 - Report Details'!S240</f>
        <v>0</v>
      </c>
      <c r="J240" s="63">
        <f>'Step 2 - Report Details'!T240</f>
        <v>0</v>
      </c>
      <c r="K240" s="178"/>
      <c r="L240" s="178"/>
      <c r="M240" s="178"/>
      <c r="N240" s="178"/>
      <c r="O240" s="178"/>
      <c r="P240" s="178"/>
      <c r="Q240" s="178"/>
      <c r="R240" s="178"/>
      <c r="S240" s="180"/>
    </row>
    <row r="241" spans="1:19" s="49" customFormat="1" x14ac:dyDescent="0.3">
      <c r="A241" s="182">
        <f>'Step 2 - Report Details'!A241</f>
        <v>0</v>
      </c>
      <c r="B241" s="182" t="str">
        <f ca="1">'Step 2 - Report Details'!B241</f>
        <v/>
      </c>
      <c r="C241" s="182">
        <f>'Step 2 - Report Details'!D241</f>
        <v>0</v>
      </c>
      <c r="D241" s="50" t="str">
        <f>'Step 2 - Report Details'!N241</f>
        <v>Biomass (T)</v>
      </c>
      <c r="E241" s="63">
        <f>'Step 2 - Report Details'!O241</f>
        <v>0</v>
      </c>
      <c r="F241" s="63">
        <f>'Step 2 - Report Details'!P241</f>
        <v>0</v>
      </c>
      <c r="G241" s="63">
        <f>'Step 2 - Report Details'!Q241</f>
        <v>0</v>
      </c>
      <c r="H241" s="63">
        <f>'Step 2 - Report Details'!R241</f>
        <v>0</v>
      </c>
      <c r="I241" s="63">
        <f>'Step 2 - Report Details'!S241</f>
        <v>0</v>
      </c>
      <c r="J241" s="63">
        <f>'Step 2 - Report Details'!T241</f>
        <v>0</v>
      </c>
      <c r="K241" s="177"/>
      <c r="L241" s="177"/>
      <c r="M241" s="177"/>
      <c r="N241" s="177"/>
      <c r="O241" s="177"/>
      <c r="P241" s="177"/>
      <c r="Q241" s="177"/>
      <c r="R241" s="177"/>
      <c r="S241" s="179"/>
    </row>
    <row r="242" spans="1:19" s="49" customFormat="1" x14ac:dyDescent="0.3">
      <c r="A242" s="183"/>
      <c r="B242" s="183"/>
      <c r="C242" s="183"/>
      <c r="D242" s="50" t="str">
        <f>'Step 2 - Report Details'!N242</f>
        <v>Population</v>
      </c>
      <c r="E242" s="63">
        <f>'Step 2 - Report Details'!O242</f>
        <v>0</v>
      </c>
      <c r="F242" s="63">
        <f>'Step 2 - Report Details'!P242</f>
        <v>0</v>
      </c>
      <c r="G242" s="63">
        <f>'Step 2 - Report Details'!Q242</f>
        <v>0</v>
      </c>
      <c r="H242" s="63">
        <f>'Step 2 - Report Details'!R242</f>
        <v>0</v>
      </c>
      <c r="I242" s="63">
        <f>'Step 2 - Report Details'!S242</f>
        <v>0</v>
      </c>
      <c r="J242" s="63">
        <f>'Step 2 - Report Details'!T242</f>
        <v>0</v>
      </c>
      <c r="K242" s="178"/>
      <c r="L242" s="178"/>
      <c r="M242" s="178"/>
      <c r="N242" s="178"/>
      <c r="O242" s="178"/>
      <c r="P242" s="178"/>
      <c r="Q242" s="178"/>
      <c r="R242" s="178"/>
      <c r="S242" s="180"/>
    </row>
    <row r="243" spans="1:19" s="49" customFormat="1" x14ac:dyDescent="0.3">
      <c r="A243" s="182">
        <f>'Step 2 - Report Details'!A243</f>
        <v>0</v>
      </c>
      <c r="B243" s="182" t="str">
        <f ca="1">'Step 2 - Report Details'!B243</f>
        <v/>
      </c>
      <c r="C243" s="182">
        <f>'Step 2 - Report Details'!D243</f>
        <v>0</v>
      </c>
      <c r="D243" s="50" t="str">
        <f>'Step 2 - Report Details'!N243</f>
        <v>Biomass (T)</v>
      </c>
      <c r="E243" s="63">
        <f>'Step 2 - Report Details'!O243</f>
        <v>0</v>
      </c>
      <c r="F243" s="63">
        <f>'Step 2 - Report Details'!P243</f>
        <v>0</v>
      </c>
      <c r="G243" s="63">
        <f>'Step 2 - Report Details'!Q243</f>
        <v>0</v>
      </c>
      <c r="H243" s="63">
        <f>'Step 2 - Report Details'!R243</f>
        <v>0</v>
      </c>
      <c r="I243" s="63">
        <f>'Step 2 - Report Details'!S243</f>
        <v>0</v>
      </c>
      <c r="J243" s="63">
        <f>'Step 2 - Report Details'!T243</f>
        <v>0</v>
      </c>
      <c r="K243" s="177"/>
      <c r="L243" s="177"/>
      <c r="M243" s="177"/>
      <c r="N243" s="177"/>
      <c r="O243" s="177"/>
      <c r="P243" s="177"/>
      <c r="Q243" s="177"/>
      <c r="R243" s="177"/>
      <c r="S243" s="179"/>
    </row>
    <row r="244" spans="1:19" s="49" customFormat="1" x14ac:dyDescent="0.3">
      <c r="A244" s="183"/>
      <c r="B244" s="183"/>
      <c r="C244" s="183"/>
      <c r="D244" s="50" t="str">
        <f>'Step 2 - Report Details'!N244</f>
        <v>Population</v>
      </c>
      <c r="E244" s="63">
        <f>'Step 2 - Report Details'!O244</f>
        <v>0</v>
      </c>
      <c r="F244" s="63">
        <f>'Step 2 - Report Details'!P244</f>
        <v>0</v>
      </c>
      <c r="G244" s="63">
        <f>'Step 2 - Report Details'!Q244</f>
        <v>0</v>
      </c>
      <c r="H244" s="63">
        <f>'Step 2 - Report Details'!R244</f>
        <v>0</v>
      </c>
      <c r="I244" s="63">
        <f>'Step 2 - Report Details'!S244</f>
        <v>0</v>
      </c>
      <c r="J244" s="63">
        <f>'Step 2 - Report Details'!T244</f>
        <v>0</v>
      </c>
      <c r="K244" s="178"/>
      <c r="L244" s="178"/>
      <c r="M244" s="178"/>
      <c r="N244" s="178"/>
      <c r="O244" s="178"/>
      <c r="P244" s="178"/>
      <c r="Q244" s="178"/>
      <c r="R244" s="178"/>
      <c r="S244" s="180"/>
    </row>
    <row r="245" spans="1:19" s="49" customFormat="1" x14ac:dyDescent="0.3">
      <c r="A245" s="182">
        <f>'Step 2 - Report Details'!A245</f>
        <v>0</v>
      </c>
      <c r="B245" s="182" t="str">
        <f ca="1">'Step 2 - Report Details'!B245</f>
        <v/>
      </c>
      <c r="C245" s="182">
        <f>'Step 2 - Report Details'!D245</f>
        <v>0</v>
      </c>
      <c r="D245" s="50" t="str">
        <f>'Step 2 - Report Details'!N245</f>
        <v>Biomass (T)</v>
      </c>
      <c r="E245" s="63">
        <f>'Step 2 - Report Details'!O245</f>
        <v>0</v>
      </c>
      <c r="F245" s="63">
        <f>'Step 2 - Report Details'!P245</f>
        <v>0</v>
      </c>
      <c r="G245" s="63">
        <f>'Step 2 - Report Details'!Q245</f>
        <v>0</v>
      </c>
      <c r="H245" s="63">
        <f>'Step 2 - Report Details'!R245</f>
        <v>0</v>
      </c>
      <c r="I245" s="63">
        <f>'Step 2 - Report Details'!S245</f>
        <v>0</v>
      </c>
      <c r="J245" s="63">
        <f>'Step 2 - Report Details'!T245</f>
        <v>0</v>
      </c>
      <c r="K245" s="177"/>
      <c r="L245" s="177"/>
      <c r="M245" s="177"/>
      <c r="N245" s="177"/>
      <c r="O245" s="177"/>
      <c r="P245" s="177"/>
      <c r="Q245" s="177"/>
      <c r="R245" s="177"/>
      <c r="S245" s="179"/>
    </row>
    <row r="246" spans="1:19" s="49" customFormat="1" x14ac:dyDescent="0.3">
      <c r="A246" s="183"/>
      <c r="B246" s="183"/>
      <c r="C246" s="183"/>
      <c r="D246" s="50" t="str">
        <f>'Step 2 - Report Details'!N246</f>
        <v>Population</v>
      </c>
      <c r="E246" s="63">
        <f>'Step 2 - Report Details'!O246</f>
        <v>0</v>
      </c>
      <c r="F246" s="63">
        <f>'Step 2 - Report Details'!P246</f>
        <v>0</v>
      </c>
      <c r="G246" s="63">
        <f>'Step 2 - Report Details'!Q246</f>
        <v>0</v>
      </c>
      <c r="H246" s="63">
        <f>'Step 2 - Report Details'!R246</f>
        <v>0</v>
      </c>
      <c r="I246" s="63">
        <f>'Step 2 - Report Details'!S246</f>
        <v>0</v>
      </c>
      <c r="J246" s="63">
        <f>'Step 2 - Report Details'!T246</f>
        <v>0</v>
      </c>
      <c r="K246" s="178"/>
      <c r="L246" s="178"/>
      <c r="M246" s="178"/>
      <c r="N246" s="178"/>
      <c r="O246" s="178"/>
      <c r="P246" s="178"/>
      <c r="Q246" s="178"/>
      <c r="R246" s="178"/>
      <c r="S246" s="180"/>
    </row>
    <row r="247" spans="1:19" s="49" customFormat="1" x14ac:dyDescent="0.3">
      <c r="A247" s="182">
        <f>'Step 2 - Report Details'!A247</f>
        <v>0</v>
      </c>
      <c r="B247" s="182" t="str">
        <f ca="1">'Step 2 - Report Details'!B247</f>
        <v/>
      </c>
      <c r="C247" s="182">
        <f>'Step 2 - Report Details'!D247</f>
        <v>0</v>
      </c>
      <c r="D247" s="50" t="str">
        <f>'Step 2 - Report Details'!N247</f>
        <v>Biomass (T)</v>
      </c>
      <c r="E247" s="63">
        <f>'Step 2 - Report Details'!O247</f>
        <v>0</v>
      </c>
      <c r="F247" s="63">
        <f>'Step 2 - Report Details'!P247</f>
        <v>0</v>
      </c>
      <c r="G247" s="63">
        <f>'Step 2 - Report Details'!Q247</f>
        <v>0</v>
      </c>
      <c r="H247" s="63">
        <f>'Step 2 - Report Details'!R247</f>
        <v>0</v>
      </c>
      <c r="I247" s="63">
        <f>'Step 2 - Report Details'!S247</f>
        <v>0</v>
      </c>
      <c r="J247" s="63">
        <f>'Step 2 - Report Details'!T247</f>
        <v>0</v>
      </c>
      <c r="K247" s="177"/>
      <c r="L247" s="177"/>
      <c r="M247" s="177"/>
      <c r="N247" s="177"/>
      <c r="O247" s="177"/>
      <c r="P247" s="177"/>
      <c r="Q247" s="177"/>
      <c r="R247" s="177"/>
      <c r="S247" s="179"/>
    </row>
    <row r="248" spans="1:19" s="49" customFormat="1" x14ac:dyDescent="0.3">
      <c r="A248" s="183"/>
      <c r="B248" s="183"/>
      <c r="C248" s="183"/>
      <c r="D248" s="50" t="str">
        <f>'Step 2 - Report Details'!N248</f>
        <v>Population</v>
      </c>
      <c r="E248" s="63">
        <f>'Step 2 - Report Details'!O248</f>
        <v>0</v>
      </c>
      <c r="F248" s="63">
        <f>'Step 2 - Report Details'!P248</f>
        <v>0</v>
      </c>
      <c r="G248" s="63">
        <f>'Step 2 - Report Details'!Q248</f>
        <v>0</v>
      </c>
      <c r="H248" s="63">
        <f>'Step 2 - Report Details'!R248</f>
        <v>0</v>
      </c>
      <c r="I248" s="63">
        <f>'Step 2 - Report Details'!S248</f>
        <v>0</v>
      </c>
      <c r="J248" s="63">
        <f>'Step 2 - Report Details'!T248</f>
        <v>0</v>
      </c>
      <c r="K248" s="178"/>
      <c r="L248" s="178"/>
      <c r="M248" s="178"/>
      <c r="N248" s="178"/>
      <c r="O248" s="178"/>
      <c r="P248" s="178"/>
      <c r="Q248" s="178"/>
      <c r="R248" s="178"/>
      <c r="S248" s="180"/>
    </row>
    <row r="249" spans="1:19" s="49" customFormat="1" x14ac:dyDescent="0.3">
      <c r="A249" s="182">
        <f>'Step 2 - Report Details'!A249</f>
        <v>0</v>
      </c>
      <c r="B249" s="182" t="str">
        <f ca="1">'Step 2 - Report Details'!B249</f>
        <v/>
      </c>
      <c r="C249" s="182">
        <f>'Step 2 - Report Details'!D249</f>
        <v>0</v>
      </c>
      <c r="D249" s="50" t="str">
        <f>'Step 2 - Report Details'!N249</f>
        <v>Biomass (T)</v>
      </c>
      <c r="E249" s="63">
        <f>'Step 2 - Report Details'!O249</f>
        <v>0</v>
      </c>
      <c r="F249" s="63">
        <f>'Step 2 - Report Details'!P249</f>
        <v>0</v>
      </c>
      <c r="G249" s="63">
        <f>'Step 2 - Report Details'!Q249</f>
        <v>0</v>
      </c>
      <c r="H249" s="63">
        <f>'Step 2 - Report Details'!R249</f>
        <v>0</v>
      </c>
      <c r="I249" s="63">
        <f>'Step 2 - Report Details'!S249</f>
        <v>0</v>
      </c>
      <c r="J249" s="63">
        <f>'Step 2 - Report Details'!T249</f>
        <v>0</v>
      </c>
      <c r="K249" s="177"/>
      <c r="L249" s="177"/>
      <c r="M249" s="177"/>
      <c r="N249" s="177"/>
      <c r="O249" s="177"/>
      <c r="P249" s="177"/>
      <c r="Q249" s="177"/>
      <c r="R249" s="177"/>
      <c r="S249" s="179"/>
    </row>
    <row r="250" spans="1:19" s="49" customFormat="1" x14ac:dyDescent="0.3">
      <c r="A250" s="183"/>
      <c r="B250" s="183"/>
      <c r="C250" s="183"/>
      <c r="D250" s="50" t="str">
        <f>'Step 2 - Report Details'!N250</f>
        <v>Population</v>
      </c>
      <c r="E250" s="63">
        <f>'Step 2 - Report Details'!O250</f>
        <v>0</v>
      </c>
      <c r="F250" s="63">
        <f>'Step 2 - Report Details'!P250</f>
        <v>0</v>
      </c>
      <c r="G250" s="63">
        <f>'Step 2 - Report Details'!Q250</f>
        <v>0</v>
      </c>
      <c r="H250" s="63">
        <f>'Step 2 - Report Details'!R250</f>
        <v>0</v>
      </c>
      <c r="I250" s="63">
        <f>'Step 2 - Report Details'!S250</f>
        <v>0</v>
      </c>
      <c r="J250" s="63">
        <f>'Step 2 - Report Details'!T250</f>
        <v>0</v>
      </c>
      <c r="K250" s="178"/>
      <c r="L250" s="178"/>
      <c r="M250" s="178"/>
      <c r="N250" s="178"/>
      <c r="O250" s="178"/>
      <c r="P250" s="178"/>
      <c r="Q250" s="178"/>
      <c r="R250" s="178"/>
      <c r="S250" s="180"/>
    </row>
    <row r="251" spans="1:19" s="49" customFormat="1" x14ac:dyDescent="0.3">
      <c r="A251" s="182">
        <f>'Step 2 - Report Details'!A251</f>
        <v>0</v>
      </c>
      <c r="B251" s="182" t="str">
        <f ca="1">'Step 2 - Report Details'!B251</f>
        <v/>
      </c>
      <c r="C251" s="182">
        <f>'Step 2 - Report Details'!D251</f>
        <v>0</v>
      </c>
      <c r="D251" s="50" t="str">
        <f>'Step 2 - Report Details'!N251</f>
        <v>Biomass (T)</v>
      </c>
      <c r="E251" s="63">
        <f>'Step 2 - Report Details'!O251</f>
        <v>0</v>
      </c>
      <c r="F251" s="63">
        <f>'Step 2 - Report Details'!P251</f>
        <v>0</v>
      </c>
      <c r="G251" s="63">
        <f>'Step 2 - Report Details'!Q251</f>
        <v>0</v>
      </c>
      <c r="H251" s="63">
        <f>'Step 2 - Report Details'!R251</f>
        <v>0</v>
      </c>
      <c r="I251" s="63">
        <f>'Step 2 - Report Details'!S251</f>
        <v>0</v>
      </c>
      <c r="J251" s="63">
        <f>'Step 2 - Report Details'!T251</f>
        <v>0</v>
      </c>
      <c r="K251" s="177"/>
      <c r="L251" s="177"/>
      <c r="M251" s="177"/>
      <c r="N251" s="177"/>
      <c r="O251" s="177"/>
      <c r="P251" s="177"/>
      <c r="Q251" s="177"/>
      <c r="R251" s="177"/>
      <c r="S251" s="179"/>
    </row>
    <row r="252" spans="1:19" s="49" customFormat="1" x14ac:dyDescent="0.3">
      <c r="A252" s="183"/>
      <c r="B252" s="183"/>
      <c r="C252" s="183"/>
      <c r="D252" s="50" t="str">
        <f>'Step 2 - Report Details'!N252</f>
        <v>Population</v>
      </c>
      <c r="E252" s="63">
        <f>'Step 2 - Report Details'!O252</f>
        <v>0</v>
      </c>
      <c r="F252" s="63">
        <f>'Step 2 - Report Details'!P252</f>
        <v>0</v>
      </c>
      <c r="G252" s="63">
        <f>'Step 2 - Report Details'!Q252</f>
        <v>0</v>
      </c>
      <c r="H252" s="63">
        <f>'Step 2 - Report Details'!R252</f>
        <v>0</v>
      </c>
      <c r="I252" s="63">
        <f>'Step 2 - Report Details'!S252</f>
        <v>0</v>
      </c>
      <c r="J252" s="63">
        <f>'Step 2 - Report Details'!T252</f>
        <v>0</v>
      </c>
      <c r="K252" s="178"/>
      <c r="L252" s="178"/>
      <c r="M252" s="178"/>
      <c r="N252" s="178"/>
      <c r="O252" s="178"/>
      <c r="P252" s="178"/>
      <c r="Q252" s="178"/>
      <c r="R252" s="178"/>
      <c r="S252" s="180"/>
    </row>
    <row r="253" spans="1:19" s="49" customFormat="1" x14ac:dyDescent="0.3">
      <c r="A253" s="182">
        <f>'Step 2 - Report Details'!A253</f>
        <v>0</v>
      </c>
      <c r="B253" s="182" t="str">
        <f ca="1">'Step 2 - Report Details'!B253</f>
        <v/>
      </c>
      <c r="C253" s="182">
        <f>'Step 2 - Report Details'!D253</f>
        <v>0</v>
      </c>
      <c r="D253" s="50" t="str">
        <f>'Step 2 - Report Details'!N253</f>
        <v>Biomass (T)</v>
      </c>
      <c r="E253" s="63">
        <f>'Step 2 - Report Details'!O253</f>
        <v>0</v>
      </c>
      <c r="F253" s="63">
        <f>'Step 2 - Report Details'!P253</f>
        <v>0</v>
      </c>
      <c r="G253" s="63">
        <f>'Step 2 - Report Details'!Q253</f>
        <v>0</v>
      </c>
      <c r="H253" s="63">
        <f>'Step 2 - Report Details'!R253</f>
        <v>0</v>
      </c>
      <c r="I253" s="63">
        <f>'Step 2 - Report Details'!S253</f>
        <v>0</v>
      </c>
      <c r="J253" s="63">
        <f>'Step 2 - Report Details'!T253</f>
        <v>0</v>
      </c>
      <c r="K253" s="177"/>
      <c r="L253" s="177"/>
      <c r="M253" s="177"/>
      <c r="N253" s="177"/>
      <c r="O253" s="177"/>
      <c r="P253" s="177"/>
      <c r="Q253" s="177"/>
      <c r="R253" s="177"/>
      <c r="S253" s="179"/>
    </row>
    <row r="254" spans="1:19" s="49" customFormat="1" x14ac:dyDescent="0.3">
      <c r="A254" s="183"/>
      <c r="B254" s="183"/>
      <c r="C254" s="183"/>
      <c r="D254" s="50" t="str">
        <f>'Step 2 - Report Details'!N254</f>
        <v>Population</v>
      </c>
      <c r="E254" s="63">
        <f>'Step 2 - Report Details'!O254</f>
        <v>0</v>
      </c>
      <c r="F254" s="63">
        <f>'Step 2 - Report Details'!P254</f>
        <v>0</v>
      </c>
      <c r="G254" s="63">
        <f>'Step 2 - Report Details'!Q254</f>
        <v>0</v>
      </c>
      <c r="H254" s="63">
        <f>'Step 2 - Report Details'!R254</f>
        <v>0</v>
      </c>
      <c r="I254" s="63">
        <f>'Step 2 - Report Details'!S254</f>
        <v>0</v>
      </c>
      <c r="J254" s="63">
        <f>'Step 2 - Report Details'!T254</f>
        <v>0</v>
      </c>
      <c r="K254" s="178"/>
      <c r="L254" s="178"/>
      <c r="M254" s="178"/>
      <c r="N254" s="178"/>
      <c r="O254" s="178"/>
      <c r="P254" s="178"/>
      <c r="Q254" s="178"/>
      <c r="R254" s="178"/>
      <c r="S254" s="180"/>
    </row>
    <row r="255" spans="1:19" s="49" customFormat="1" x14ac:dyDescent="0.3">
      <c r="A255" s="182">
        <f>'Step 2 - Report Details'!A255</f>
        <v>0</v>
      </c>
      <c r="B255" s="182" t="str">
        <f ca="1">'Step 2 - Report Details'!B255</f>
        <v/>
      </c>
      <c r="C255" s="182">
        <f>'Step 2 - Report Details'!D255</f>
        <v>0</v>
      </c>
      <c r="D255" s="50" t="str">
        <f>'Step 2 - Report Details'!N255</f>
        <v>Biomass (T)</v>
      </c>
      <c r="E255" s="63">
        <f>'Step 2 - Report Details'!O255</f>
        <v>0</v>
      </c>
      <c r="F255" s="63">
        <f>'Step 2 - Report Details'!P255</f>
        <v>0</v>
      </c>
      <c r="G255" s="63">
        <f>'Step 2 - Report Details'!Q255</f>
        <v>0</v>
      </c>
      <c r="H255" s="63">
        <f>'Step 2 - Report Details'!R255</f>
        <v>0</v>
      </c>
      <c r="I255" s="63">
        <f>'Step 2 - Report Details'!S255</f>
        <v>0</v>
      </c>
      <c r="J255" s="63">
        <f>'Step 2 - Report Details'!T255</f>
        <v>0</v>
      </c>
      <c r="K255" s="177"/>
      <c r="L255" s="177"/>
      <c r="M255" s="177"/>
      <c r="N255" s="177"/>
      <c r="O255" s="177"/>
      <c r="P255" s="177"/>
      <c r="Q255" s="177"/>
      <c r="R255" s="177"/>
      <c r="S255" s="179"/>
    </row>
    <row r="256" spans="1:19" s="49" customFormat="1" x14ac:dyDescent="0.3">
      <c r="A256" s="183"/>
      <c r="B256" s="183"/>
      <c r="C256" s="183"/>
      <c r="D256" s="50" t="str">
        <f>'Step 2 - Report Details'!N256</f>
        <v>Population</v>
      </c>
      <c r="E256" s="63">
        <f>'Step 2 - Report Details'!O256</f>
        <v>0</v>
      </c>
      <c r="F256" s="63">
        <f>'Step 2 - Report Details'!P256</f>
        <v>0</v>
      </c>
      <c r="G256" s="63">
        <f>'Step 2 - Report Details'!Q256</f>
        <v>0</v>
      </c>
      <c r="H256" s="63">
        <f>'Step 2 - Report Details'!R256</f>
        <v>0</v>
      </c>
      <c r="I256" s="63">
        <f>'Step 2 - Report Details'!S256</f>
        <v>0</v>
      </c>
      <c r="J256" s="63">
        <f>'Step 2 - Report Details'!T256</f>
        <v>0</v>
      </c>
      <c r="K256" s="178"/>
      <c r="L256" s="178"/>
      <c r="M256" s="178"/>
      <c r="N256" s="178"/>
      <c r="O256" s="178"/>
      <c r="P256" s="178"/>
      <c r="Q256" s="178"/>
      <c r="R256" s="178"/>
      <c r="S256" s="180"/>
    </row>
    <row r="257" spans="1:19" s="49" customFormat="1" x14ac:dyDescent="0.3">
      <c r="A257" s="182">
        <f>'Step 2 - Report Details'!A257</f>
        <v>0</v>
      </c>
      <c r="B257" s="182" t="str">
        <f ca="1">'Step 2 - Report Details'!B257</f>
        <v/>
      </c>
      <c r="C257" s="182">
        <f>'Step 2 - Report Details'!D257</f>
        <v>0</v>
      </c>
      <c r="D257" s="50" t="str">
        <f>'Step 2 - Report Details'!N257</f>
        <v>Biomass (T)</v>
      </c>
      <c r="E257" s="63">
        <f>'Step 2 - Report Details'!O257</f>
        <v>0</v>
      </c>
      <c r="F257" s="63">
        <f>'Step 2 - Report Details'!P257</f>
        <v>0</v>
      </c>
      <c r="G257" s="63">
        <f>'Step 2 - Report Details'!Q257</f>
        <v>0</v>
      </c>
      <c r="H257" s="63">
        <f>'Step 2 - Report Details'!R257</f>
        <v>0</v>
      </c>
      <c r="I257" s="63">
        <f>'Step 2 - Report Details'!S257</f>
        <v>0</v>
      </c>
      <c r="J257" s="63">
        <f>'Step 2 - Report Details'!T257</f>
        <v>0</v>
      </c>
      <c r="K257" s="177"/>
      <c r="L257" s="177"/>
      <c r="M257" s="177"/>
      <c r="N257" s="177"/>
      <c r="O257" s="177"/>
      <c r="P257" s="177"/>
      <c r="Q257" s="177"/>
      <c r="R257" s="177"/>
      <c r="S257" s="179"/>
    </row>
    <row r="258" spans="1:19" s="49" customFormat="1" x14ac:dyDescent="0.3">
      <c r="A258" s="183"/>
      <c r="B258" s="183"/>
      <c r="C258" s="183"/>
      <c r="D258" s="50" t="str">
        <f>'Step 2 - Report Details'!N258</f>
        <v>Population</v>
      </c>
      <c r="E258" s="63">
        <f>'Step 2 - Report Details'!O258</f>
        <v>0</v>
      </c>
      <c r="F258" s="63">
        <f>'Step 2 - Report Details'!P258</f>
        <v>0</v>
      </c>
      <c r="G258" s="63">
        <f>'Step 2 - Report Details'!Q258</f>
        <v>0</v>
      </c>
      <c r="H258" s="63">
        <f>'Step 2 - Report Details'!R258</f>
        <v>0</v>
      </c>
      <c r="I258" s="63">
        <f>'Step 2 - Report Details'!S258</f>
        <v>0</v>
      </c>
      <c r="J258" s="63">
        <f>'Step 2 - Report Details'!T258</f>
        <v>0</v>
      </c>
      <c r="K258" s="178"/>
      <c r="L258" s="178"/>
      <c r="M258" s="178"/>
      <c r="N258" s="178"/>
      <c r="O258" s="178"/>
      <c r="P258" s="178"/>
      <c r="Q258" s="178"/>
      <c r="R258" s="178"/>
      <c r="S258" s="180"/>
    </row>
    <row r="259" spans="1:19" s="49" customFormat="1" x14ac:dyDescent="0.3">
      <c r="A259" s="182">
        <f>'Step 2 - Report Details'!A259</f>
        <v>0</v>
      </c>
      <c r="B259" s="182" t="str">
        <f ca="1">'Step 2 - Report Details'!B259</f>
        <v/>
      </c>
      <c r="C259" s="182">
        <f>'Step 2 - Report Details'!D259</f>
        <v>0</v>
      </c>
      <c r="D259" s="50" t="str">
        <f>'Step 2 - Report Details'!N259</f>
        <v>Biomass (T)</v>
      </c>
      <c r="E259" s="63">
        <f>'Step 2 - Report Details'!O259</f>
        <v>0</v>
      </c>
      <c r="F259" s="63">
        <f>'Step 2 - Report Details'!P259</f>
        <v>0</v>
      </c>
      <c r="G259" s="63">
        <f>'Step 2 - Report Details'!Q259</f>
        <v>0</v>
      </c>
      <c r="H259" s="63">
        <f>'Step 2 - Report Details'!R259</f>
        <v>0</v>
      </c>
      <c r="I259" s="63">
        <f>'Step 2 - Report Details'!S259</f>
        <v>0</v>
      </c>
      <c r="J259" s="63">
        <f>'Step 2 - Report Details'!T259</f>
        <v>0</v>
      </c>
      <c r="K259" s="177"/>
      <c r="L259" s="177"/>
      <c r="M259" s="177"/>
      <c r="N259" s="177"/>
      <c r="O259" s="177"/>
      <c r="P259" s="177"/>
      <c r="Q259" s="177"/>
      <c r="R259" s="177"/>
      <c r="S259" s="179"/>
    </row>
    <row r="260" spans="1:19" s="49" customFormat="1" x14ac:dyDescent="0.3">
      <c r="A260" s="183"/>
      <c r="B260" s="183"/>
      <c r="C260" s="183"/>
      <c r="D260" s="50" t="str">
        <f>'Step 2 - Report Details'!N260</f>
        <v>Population</v>
      </c>
      <c r="E260" s="63">
        <f>'Step 2 - Report Details'!O260</f>
        <v>0</v>
      </c>
      <c r="F260" s="63">
        <f>'Step 2 - Report Details'!P260</f>
        <v>0</v>
      </c>
      <c r="G260" s="63">
        <f>'Step 2 - Report Details'!Q260</f>
        <v>0</v>
      </c>
      <c r="H260" s="63">
        <f>'Step 2 - Report Details'!R260</f>
        <v>0</v>
      </c>
      <c r="I260" s="63">
        <f>'Step 2 - Report Details'!S260</f>
        <v>0</v>
      </c>
      <c r="J260" s="63">
        <f>'Step 2 - Report Details'!T260</f>
        <v>0</v>
      </c>
      <c r="K260" s="178"/>
      <c r="L260" s="178"/>
      <c r="M260" s="178"/>
      <c r="N260" s="178"/>
      <c r="O260" s="178"/>
      <c r="P260" s="178"/>
      <c r="Q260" s="178"/>
      <c r="R260" s="178"/>
      <c r="S260" s="180"/>
    </row>
    <row r="261" spans="1:19" s="49" customFormat="1" x14ac:dyDescent="0.3">
      <c r="A261" s="182">
        <f>'Step 2 - Report Details'!A261</f>
        <v>0</v>
      </c>
      <c r="B261" s="182" t="str">
        <f ca="1">'Step 2 - Report Details'!B261</f>
        <v/>
      </c>
      <c r="C261" s="182">
        <f>'Step 2 - Report Details'!D261</f>
        <v>0</v>
      </c>
      <c r="D261" s="50" t="str">
        <f>'Step 2 - Report Details'!N261</f>
        <v>Biomass (T)</v>
      </c>
      <c r="E261" s="63">
        <f>'Step 2 - Report Details'!O261</f>
        <v>0</v>
      </c>
      <c r="F261" s="63">
        <f>'Step 2 - Report Details'!P261</f>
        <v>0</v>
      </c>
      <c r="G261" s="63">
        <f>'Step 2 - Report Details'!Q261</f>
        <v>0</v>
      </c>
      <c r="H261" s="63">
        <f>'Step 2 - Report Details'!R261</f>
        <v>0</v>
      </c>
      <c r="I261" s="63">
        <f>'Step 2 - Report Details'!S261</f>
        <v>0</v>
      </c>
      <c r="J261" s="63">
        <f>'Step 2 - Report Details'!T261</f>
        <v>0</v>
      </c>
      <c r="K261" s="177"/>
      <c r="L261" s="177"/>
      <c r="M261" s="177"/>
      <c r="N261" s="177"/>
      <c r="O261" s="177"/>
      <c r="P261" s="177"/>
      <c r="Q261" s="177"/>
      <c r="R261" s="177"/>
      <c r="S261" s="179"/>
    </row>
    <row r="262" spans="1:19" s="49" customFormat="1" x14ac:dyDescent="0.3">
      <c r="A262" s="183"/>
      <c r="B262" s="183"/>
      <c r="C262" s="183"/>
      <c r="D262" s="50" t="str">
        <f>'Step 2 - Report Details'!N262</f>
        <v>Population</v>
      </c>
      <c r="E262" s="63">
        <f>'Step 2 - Report Details'!O262</f>
        <v>0</v>
      </c>
      <c r="F262" s="63">
        <f>'Step 2 - Report Details'!P262</f>
        <v>0</v>
      </c>
      <c r="G262" s="63">
        <f>'Step 2 - Report Details'!Q262</f>
        <v>0</v>
      </c>
      <c r="H262" s="63">
        <f>'Step 2 - Report Details'!R262</f>
        <v>0</v>
      </c>
      <c r="I262" s="63">
        <f>'Step 2 - Report Details'!S262</f>
        <v>0</v>
      </c>
      <c r="J262" s="63">
        <f>'Step 2 - Report Details'!T262</f>
        <v>0</v>
      </c>
      <c r="K262" s="178"/>
      <c r="L262" s="178"/>
      <c r="M262" s="178"/>
      <c r="N262" s="178"/>
      <c r="O262" s="178"/>
      <c r="P262" s="178"/>
      <c r="Q262" s="178"/>
      <c r="R262" s="178"/>
      <c r="S262" s="180"/>
    </row>
    <row r="263" spans="1:19" s="49" customFormat="1" x14ac:dyDescent="0.3">
      <c r="A263" s="182">
        <f>'Step 2 - Report Details'!A263</f>
        <v>0</v>
      </c>
      <c r="B263" s="182" t="str">
        <f ca="1">'Step 2 - Report Details'!B263</f>
        <v/>
      </c>
      <c r="C263" s="182">
        <f>'Step 2 - Report Details'!D263</f>
        <v>0</v>
      </c>
      <c r="D263" s="50" t="str">
        <f>'Step 2 - Report Details'!N263</f>
        <v>Biomass (T)</v>
      </c>
      <c r="E263" s="63">
        <f>'Step 2 - Report Details'!O263</f>
        <v>0</v>
      </c>
      <c r="F263" s="63">
        <f>'Step 2 - Report Details'!P263</f>
        <v>0</v>
      </c>
      <c r="G263" s="63">
        <f>'Step 2 - Report Details'!Q263</f>
        <v>0</v>
      </c>
      <c r="H263" s="63">
        <f>'Step 2 - Report Details'!R263</f>
        <v>0</v>
      </c>
      <c r="I263" s="63">
        <f>'Step 2 - Report Details'!S263</f>
        <v>0</v>
      </c>
      <c r="J263" s="63">
        <f>'Step 2 - Report Details'!T263</f>
        <v>0</v>
      </c>
      <c r="K263" s="177"/>
      <c r="L263" s="177"/>
      <c r="M263" s="177"/>
      <c r="N263" s="177"/>
      <c r="O263" s="177"/>
      <c r="P263" s="177"/>
      <c r="Q263" s="177"/>
      <c r="R263" s="177"/>
      <c r="S263" s="179"/>
    </row>
    <row r="264" spans="1:19" s="49" customFormat="1" x14ac:dyDescent="0.3">
      <c r="A264" s="183"/>
      <c r="B264" s="183"/>
      <c r="C264" s="183"/>
      <c r="D264" s="50" t="str">
        <f>'Step 2 - Report Details'!N264</f>
        <v>Population</v>
      </c>
      <c r="E264" s="63">
        <f>'Step 2 - Report Details'!O264</f>
        <v>0</v>
      </c>
      <c r="F264" s="63">
        <f>'Step 2 - Report Details'!P264</f>
        <v>0</v>
      </c>
      <c r="G264" s="63">
        <f>'Step 2 - Report Details'!Q264</f>
        <v>0</v>
      </c>
      <c r="H264" s="63">
        <f>'Step 2 - Report Details'!R264</f>
        <v>0</v>
      </c>
      <c r="I264" s="63">
        <f>'Step 2 - Report Details'!S264</f>
        <v>0</v>
      </c>
      <c r="J264" s="63">
        <f>'Step 2 - Report Details'!T264</f>
        <v>0</v>
      </c>
      <c r="K264" s="178"/>
      <c r="L264" s="178"/>
      <c r="M264" s="178"/>
      <c r="N264" s="178"/>
      <c r="O264" s="178"/>
      <c r="P264" s="178"/>
      <c r="Q264" s="178"/>
      <c r="R264" s="178"/>
      <c r="S264" s="180"/>
    </row>
    <row r="265" spans="1:19" s="49" customFormat="1" x14ac:dyDescent="0.3">
      <c r="A265" s="182">
        <f>'Step 2 - Report Details'!A265</f>
        <v>0</v>
      </c>
      <c r="B265" s="182" t="str">
        <f ca="1">'Step 2 - Report Details'!B265</f>
        <v/>
      </c>
      <c r="C265" s="182">
        <f>'Step 2 - Report Details'!D265</f>
        <v>0</v>
      </c>
      <c r="D265" s="50" t="str">
        <f>'Step 2 - Report Details'!N265</f>
        <v>Biomass (T)</v>
      </c>
      <c r="E265" s="63">
        <f>'Step 2 - Report Details'!O265</f>
        <v>0</v>
      </c>
      <c r="F265" s="63">
        <f>'Step 2 - Report Details'!P265</f>
        <v>0</v>
      </c>
      <c r="G265" s="63">
        <f>'Step 2 - Report Details'!Q265</f>
        <v>0</v>
      </c>
      <c r="H265" s="63">
        <f>'Step 2 - Report Details'!R265</f>
        <v>0</v>
      </c>
      <c r="I265" s="63">
        <f>'Step 2 - Report Details'!S265</f>
        <v>0</v>
      </c>
      <c r="J265" s="63">
        <f>'Step 2 - Report Details'!T265</f>
        <v>0</v>
      </c>
      <c r="K265" s="177"/>
      <c r="L265" s="177"/>
      <c r="M265" s="177"/>
      <c r="N265" s="177"/>
      <c r="O265" s="177"/>
      <c r="P265" s="177"/>
      <c r="Q265" s="177"/>
      <c r="R265" s="177"/>
      <c r="S265" s="179"/>
    </row>
    <row r="266" spans="1:19" s="49" customFormat="1" x14ac:dyDescent="0.3">
      <c r="A266" s="183"/>
      <c r="B266" s="183"/>
      <c r="C266" s="183"/>
      <c r="D266" s="50" t="str">
        <f>'Step 2 - Report Details'!N266</f>
        <v>Population</v>
      </c>
      <c r="E266" s="63">
        <f>'Step 2 - Report Details'!O266</f>
        <v>0</v>
      </c>
      <c r="F266" s="63">
        <f>'Step 2 - Report Details'!P266</f>
        <v>0</v>
      </c>
      <c r="G266" s="63">
        <f>'Step 2 - Report Details'!Q266</f>
        <v>0</v>
      </c>
      <c r="H266" s="63">
        <f>'Step 2 - Report Details'!R266</f>
        <v>0</v>
      </c>
      <c r="I266" s="63">
        <f>'Step 2 - Report Details'!S266</f>
        <v>0</v>
      </c>
      <c r="J266" s="63">
        <f>'Step 2 - Report Details'!T266</f>
        <v>0</v>
      </c>
      <c r="K266" s="178"/>
      <c r="L266" s="178"/>
      <c r="M266" s="178"/>
      <c r="N266" s="178"/>
      <c r="O266" s="178"/>
      <c r="P266" s="178"/>
      <c r="Q266" s="178"/>
      <c r="R266" s="178"/>
      <c r="S266" s="180"/>
    </row>
    <row r="267" spans="1:19" s="49" customFormat="1" x14ac:dyDescent="0.3">
      <c r="A267" s="182">
        <f>'Step 2 - Report Details'!A267</f>
        <v>0</v>
      </c>
      <c r="B267" s="182" t="str">
        <f ca="1">'Step 2 - Report Details'!B267</f>
        <v/>
      </c>
      <c r="C267" s="182">
        <f>'Step 2 - Report Details'!D267</f>
        <v>0</v>
      </c>
      <c r="D267" s="50" t="str">
        <f>'Step 2 - Report Details'!N267</f>
        <v>Biomass (T)</v>
      </c>
      <c r="E267" s="63">
        <f>'Step 2 - Report Details'!O267</f>
        <v>0</v>
      </c>
      <c r="F267" s="63">
        <f>'Step 2 - Report Details'!P267</f>
        <v>0</v>
      </c>
      <c r="G267" s="63">
        <f>'Step 2 - Report Details'!Q267</f>
        <v>0</v>
      </c>
      <c r="H267" s="63">
        <f>'Step 2 - Report Details'!R267</f>
        <v>0</v>
      </c>
      <c r="I267" s="63">
        <f>'Step 2 - Report Details'!S267</f>
        <v>0</v>
      </c>
      <c r="J267" s="63">
        <f>'Step 2 - Report Details'!T267</f>
        <v>0</v>
      </c>
      <c r="K267" s="177"/>
      <c r="L267" s="177"/>
      <c r="M267" s="177"/>
      <c r="N267" s="177"/>
      <c r="O267" s="177"/>
      <c r="P267" s="177"/>
      <c r="Q267" s="177"/>
      <c r="R267" s="177"/>
      <c r="S267" s="179"/>
    </row>
    <row r="268" spans="1:19" s="49" customFormat="1" x14ac:dyDescent="0.3">
      <c r="A268" s="183"/>
      <c r="B268" s="183"/>
      <c r="C268" s="183"/>
      <c r="D268" s="50" t="str">
        <f>'Step 2 - Report Details'!N268</f>
        <v>Population</v>
      </c>
      <c r="E268" s="63">
        <f>'Step 2 - Report Details'!O268</f>
        <v>0</v>
      </c>
      <c r="F268" s="63">
        <f>'Step 2 - Report Details'!P268</f>
        <v>0</v>
      </c>
      <c r="G268" s="63">
        <f>'Step 2 - Report Details'!Q268</f>
        <v>0</v>
      </c>
      <c r="H268" s="63">
        <f>'Step 2 - Report Details'!R268</f>
        <v>0</v>
      </c>
      <c r="I268" s="63">
        <f>'Step 2 - Report Details'!S268</f>
        <v>0</v>
      </c>
      <c r="J268" s="63">
        <f>'Step 2 - Report Details'!T268</f>
        <v>0</v>
      </c>
      <c r="K268" s="178"/>
      <c r="L268" s="178"/>
      <c r="M268" s="178"/>
      <c r="N268" s="178"/>
      <c r="O268" s="178"/>
      <c r="P268" s="178"/>
      <c r="Q268" s="178"/>
      <c r="R268" s="178"/>
      <c r="S268" s="180"/>
    </row>
    <row r="269" spans="1:19" s="49" customFormat="1" x14ac:dyDescent="0.3">
      <c r="A269" s="182">
        <f>'Step 2 - Report Details'!A269</f>
        <v>0</v>
      </c>
      <c r="B269" s="182" t="str">
        <f ca="1">'Step 2 - Report Details'!B269</f>
        <v/>
      </c>
      <c r="C269" s="182">
        <f>'Step 2 - Report Details'!D269</f>
        <v>0</v>
      </c>
      <c r="D269" s="50" t="str">
        <f>'Step 2 - Report Details'!N269</f>
        <v>Biomass (T)</v>
      </c>
      <c r="E269" s="63">
        <f>'Step 2 - Report Details'!O269</f>
        <v>0</v>
      </c>
      <c r="F269" s="63">
        <f>'Step 2 - Report Details'!P269</f>
        <v>0</v>
      </c>
      <c r="G269" s="63">
        <f>'Step 2 - Report Details'!Q269</f>
        <v>0</v>
      </c>
      <c r="H269" s="63">
        <f>'Step 2 - Report Details'!R269</f>
        <v>0</v>
      </c>
      <c r="I269" s="63">
        <f>'Step 2 - Report Details'!S269</f>
        <v>0</v>
      </c>
      <c r="J269" s="63">
        <f>'Step 2 - Report Details'!T269</f>
        <v>0</v>
      </c>
      <c r="K269" s="177"/>
      <c r="L269" s="177"/>
      <c r="M269" s="177"/>
      <c r="N269" s="177"/>
      <c r="O269" s="177"/>
      <c r="P269" s="177"/>
      <c r="Q269" s="177"/>
      <c r="R269" s="177"/>
      <c r="S269" s="179"/>
    </row>
    <row r="270" spans="1:19" s="49" customFormat="1" x14ac:dyDescent="0.3">
      <c r="A270" s="183"/>
      <c r="B270" s="183"/>
      <c r="C270" s="183"/>
      <c r="D270" s="50" t="str">
        <f>'Step 2 - Report Details'!N270</f>
        <v>Population</v>
      </c>
      <c r="E270" s="63">
        <f>'Step 2 - Report Details'!O270</f>
        <v>0</v>
      </c>
      <c r="F270" s="63">
        <f>'Step 2 - Report Details'!P270</f>
        <v>0</v>
      </c>
      <c r="G270" s="63">
        <f>'Step 2 - Report Details'!Q270</f>
        <v>0</v>
      </c>
      <c r="H270" s="63">
        <f>'Step 2 - Report Details'!R270</f>
        <v>0</v>
      </c>
      <c r="I270" s="63">
        <f>'Step 2 - Report Details'!S270</f>
        <v>0</v>
      </c>
      <c r="J270" s="63">
        <f>'Step 2 - Report Details'!T270</f>
        <v>0</v>
      </c>
      <c r="K270" s="178"/>
      <c r="L270" s="178"/>
      <c r="M270" s="178"/>
      <c r="N270" s="178"/>
      <c r="O270" s="178"/>
      <c r="P270" s="178"/>
      <c r="Q270" s="178"/>
      <c r="R270" s="178"/>
      <c r="S270" s="180"/>
    </row>
    <row r="271" spans="1:19" s="49" customFormat="1" x14ac:dyDescent="0.3">
      <c r="A271" s="182">
        <f>'Step 2 - Report Details'!A271</f>
        <v>0</v>
      </c>
      <c r="B271" s="182" t="str">
        <f ca="1">'Step 2 - Report Details'!B271</f>
        <v/>
      </c>
      <c r="C271" s="182">
        <f>'Step 2 - Report Details'!D271</f>
        <v>0</v>
      </c>
      <c r="D271" s="50" t="str">
        <f>'Step 2 - Report Details'!N271</f>
        <v>Biomass (T)</v>
      </c>
      <c r="E271" s="63">
        <f>'Step 2 - Report Details'!O271</f>
        <v>0</v>
      </c>
      <c r="F271" s="63">
        <f>'Step 2 - Report Details'!P271</f>
        <v>0</v>
      </c>
      <c r="G271" s="63">
        <f>'Step 2 - Report Details'!Q271</f>
        <v>0</v>
      </c>
      <c r="H271" s="63">
        <f>'Step 2 - Report Details'!R271</f>
        <v>0</v>
      </c>
      <c r="I271" s="63">
        <f>'Step 2 - Report Details'!S271</f>
        <v>0</v>
      </c>
      <c r="J271" s="63">
        <f>'Step 2 - Report Details'!T271</f>
        <v>0</v>
      </c>
      <c r="K271" s="177"/>
      <c r="L271" s="177"/>
      <c r="M271" s="177"/>
      <c r="N271" s="177"/>
      <c r="O271" s="177"/>
      <c r="P271" s="177"/>
      <c r="Q271" s="177"/>
      <c r="R271" s="177"/>
      <c r="S271" s="179"/>
    </row>
    <row r="272" spans="1:19" s="49" customFormat="1" x14ac:dyDescent="0.3">
      <c r="A272" s="183"/>
      <c r="B272" s="183"/>
      <c r="C272" s="183"/>
      <c r="D272" s="50" t="str">
        <f>'Step 2 - Report Details'!N272</f>
        <v>Population</v>
      </c>
      <c r="E272" s="63">
        <f>'Step 2 - Report Details'!O272</f>
        <v>0</v>
      </c>
      <c r="F272" s="63">
        <f>'Step 2 - Report Details'!P272</f>
        <v>0</v>
      </c>
      <c r="G272" s="63">
        <f>'Step 2 - Report Details'!Q272</f>
        <v>0</v>
      </c>
      <c r="H272" s="63">
        <f>'Step 2 - Report Details'!R272</f>
        <v>0</v>
      </c>
      <c r="I272" s="63">
        <f>'Step 2 - Report Details'!S272</f>
        <v>0</v>
      </c>
      <c r="J272" s="63">
        <f>'Step 2 - Report Details'!T272</f>
        <v>0</v>
      </c>
      <c r="K272" s="178"/>
      <c r="L272" s="178"/>
      <c r="M272" s="178"/>
      <c r="N272" s="178"/>
      <c r="O272" s="178"/>
      <c r="P272" s="178"/>
      <c r="Q272" s="178"/>
      <c r="R272" s="178"/>
      <c r="S272" s="180"/>
    </row>
    <row r="273" spans="1:19" s="49" customFormat="1" x14ac:dyDescent="0.3">
      <c r="A273" s="182">
        <f>'Step 2 - Report Details'!A273</f>
        <v>0</v>
      </c>
      <c r="B273" s="182" t="str">
        <f ca="1">'Step 2 - Report Details'!B273</f>
        <v/>
      </c>
      <c r="C273" s="182">
        <f>'Step 2 - Report Details'!D273</f>
        <v>0</v>
      </c>
      <c r="D273" s="50" t="str">
        <f>'Step 2 - Report Details'!N273</f>
        <v>Biomass (T)</v>
      </c>
      <c r="E273" s="63">
        <f>'Step 2 - Report Details'!O273</f>
        <v>0</v>
      </c>
      <c r="F273" s="63">
        <f>'Step 2 - Report Details'!P273</f>
        <v>0</v>
      </c>
      <c r="G273" s="63">
        <f>'Step 2 - Report Details'!Q273</f>
        <v>0</v>
      </c>
      <c r="H273" s="63">
        <f>'Step 2 - Report Details'!R273</f>
        <v>0</v>
      </c>
      <c r="I273" s="63">
        <f>'Step 2 - Report Details'!S273</f>
        <v>0</v>
      </c>
      <c r="J273" s="63">
        <f>'Step 2 - Report Details'!T273</f>
        <v>0</v>
      </c>
      <c r="K273" s="177"/>
      <c r="L273" s="177"/>
      <c r="M273" s="177"/>
      <c r="N273" s="177"/>
      <c r="O273" s="177"/>
      <c r="P273" s="177"/>
      <c r="Q273" s="177"/>
      <c r="R273" s="177"/>
      <c r="S273" s="179"/>
    </row>
    <row r="274" spans="1:19" s="49" customFormat="1" x14ac:dyDescent="0.3">
      <c r="A274" s="183"/>
      <c r="B274" s="183"/>
      <c r="C274" s="183"/>
      <c r="D274" s="50" t="str">
        <f>'Step 2 - Report Details'!N274</f>
        <v>Population</v>
      </c>
      <c r="E274" s="63">
        <f>'Step 2 - Report Details'!O274</f>
        <v>0</v>
      </c>
      <c r="F274" s="63">
        <f>'Step 2 - Report Details'!P274</f>
        <v>0</v>
      </c>
      <c r="G274" s="63">
        <f>'Step 2 - Report Details'!Q274</f>
        <v>0</v>
      </c>
      <c r="H274" s="63">
        <f>'Step 2 - Report Details'!R274</f>
        <v>0</v>
      </c>
      <c r="I274" s="63">
        <f>'Step 2 - Report Details'!S274</f>
        <v>0</v>
      </c>
      <c r="J274" s="63">
        <f>'Step 2 - Report Details'!T274</f>
        <v>0</v>
      </c>
      <c r="K274" s="178"/>
      <c r="L274" s="178"/>
      <c r="M274" s="178"/>
      <c r="N274" s="178"/>
      <c r="O274" s="178"/>
      <c r="P274" s="178"/>
      <c r="Q274" s="178"/>
      <c r="R274" s="178"/>
      <c r="S274" s="180"/>
    </row>
    <row r="275" spans="1:19" s="49" customFormat="1" x14ac:dyDescent="0.3">
      <c r="A275" s="182">
        <f>'Step 2 - Report Details'!A275</f>
        <v>0</v>
      </c>
      <c r="B275" s="182" t="str">
        <f ca="1">'Step 2 - Report Details'!B275</f>
        <v/>
      </c>
      <c r="C275" s="182">
        <f>'Step 2 - Report Details'!D275</f>
        <v>0</v>
      </c>
      <c r="D275" s="50" t="str">
        <f>'Step 2 - Report Details'!N275</f>
        <v>Biomass (T)</v>
      </c>
      <c r="E275" s="63">
        <f>'Step 2 - Report Details'!O275</f>
        <v>0</v>
      </c>
      <c r="F275" s="63">
        <f>'Step 2 - Report Details'!P275</f>
        <v>0</v>
      </c>
      <c r="G275" s="63">
        <f>'Step 2 - Report Details'!Q275</f>
        <v>0</v>
      </c>
      <c r="H275" s="63">
        <f>'Step 2 - Report Details'!R275</f>
        <v>0</v>
      </c>
      <c r="I275" s="63">
        <f>'Step 2 - Report Details'!S275</f>
        <v>0</v>
      </c>
      <c r="J275" s="63">
        <f>'Step 2 - Report Details'!T275</f>
        <v>0</v>
      </c>
      <c r="K275" s="177"/>
      <c r="L275" s="177"/>
      <c r="M275" s="177"/>
      <c r="N275" s="177"/>
      <c r="O275" s="177"/>
      <c r="P275" s="177"/>
      <c r="Q275" s="177"/>
      <c r="R275" s="177"/>
      <c r="S275" s="179"/>
    </row>
    <row r="276" spans="1:19" s="49" customFormat="1" x14ac:dyDescent="0.3">
      <c r="A276" s="183"/>
      <c r="B276" s="183"/>
      <c r="C276" s="183"/>
      <c r="D276" s="50" t="str">
        <f>'Step 2 - Report Details'!N276</f>
        <v>Population</v>
      </c>
      <c r="E276" s="63">
        <f>'Step 2 - Report Details'!O276</f>
        <v>0</v>
      </c>
      <c r="F276" s="63">
        <f>'Step 2 - Report Details'!P276</f>
        <v>0</v>
      </c>
      <c r="G276" s="63">
        <f>'Step 2 - Report Details'!Q276</f>
        <v>0</v>
      </c>
      <c r="H276" s="63">
        <f>'Step 2 - Report Details'!R276</f>
        <v>0</v>
      </c>
      <c r="I276" s="63">
        <f>'Step 2 - Report Details'!S276</f>
        <v>0</v>
      </c>
      <c r="J276" s="63">
        <f>'Step 2 - Report Details'!T276</f>
        <v>0</v>
      </c>
      <c r="K276" s="178"/>
      <c r="L276" s="178"/>
      <c r="M276" s="178"/>
      <c r="N276" s="178"/>
      <c r="O276" s="178"/>
      <c r="P276" s="178"/>
      <c r="Q276" s="178"/>
      <c r="R276" s="178"/>
      <c r="S276" s="180"/>
    </row>
    <row r="277" spans="1:19" s="49" customFormat="1" x14ac:dyDescent="0.3">
      <c r="A277" s="182">
        <f>'Step 2 - Report Details'!A277</f>
        <v>0</v>
      </c>
      <c r="B277" s="182" t="str">
        <f ca="1">'Step 2 - Report Details'!B277</f>
        <v/>
      </c>
      <c r="C277" s="182">
        <f>'Step 2 - Report Details'!D277</f>
        <v>0</v>
      </c>
      <c r="D277" s="50" t="str">
        <f>'Step 2 - Report Details'!N277</f>
        <v>Biomass (T)</v>
      </c>
      <c r="E277" s="63">
        <f>'Step 2 - Report Details'!O277</f>
        <v>0</v>
      </c>
      <c r="F277" s="63">
        <f>'Step 2 - Report Details'!P277</f>
        <v>0</v>
      </c>
      <c r="G277" s="63">
        <f>'Step 2 - Report Details'!Q277</f>
        <v>0</v>
      </c>
      <c r="H277" s="63">
        <f>'Step 2 - Report Details'!R277</f>
        <v>0</v>
      </c>
      <c r="I277" s="63">
        <f>'Step 2 - Report Details'!S277</f>
        <v>0</v>
      </c>
      <c r="J277" s="63">
        <f>'Step 2 - Report Details'!T277</f>
        <v>0</v>
      </c>
      <c r="K277" s="177"/>
      <c r="L277" s="177"/>
      <c r="M277" s="177"/>
      <c r="N277" s="177"/>
      <c r="O277" s="177"/>
      <c r="P277" s="177"/>
      <c r="Q277" s="177"/>
      <c r="R277" s="177"/>
      <c r="S277" s="179"/>
    </row>
    <row r="278" spans="1:19" s="49" customFormat="1" x14ac:dyDescent="0.3">
      <c r="A278" s="183"/>
      <c r="B278" s="183"/>
      <c r="C278" s="183"/>
      <c r="D278" s="50" t="str">
        <f>'Step 2 - Report Details'!N278</f>
        <v>Population</v>
      </c>
      <c r="E278" s="63">
        <f>'Step 2 - Report Details'!O278</f>
        <v>0</v>
      </c>
      <c r="F278" s="63">
        <f>'Step 2 - Report Details'!P278</f>
        <v>0</v>
      </c>
      <c r="G278" s="63">
        <f>'Step 2 - Report Details'!Q278</f>
        <v>0</v>
      </c>
      <c r="H278" s="63">
        <f>'Step 2 - Report Details'!R278</f>
        <v>0</v>
      </c>
      <c r="I278" s="63">
        <f>'Step 2 - Report Details'!S278</f>
        <v>0</v>
      </c>
      <c r="J278" s="63">
        <f>'Step 2 - Report Details'!T278</f>
        <v>0</v>
      </c>
      <c r="K278" s="178"/>
      <c r="L278" s="178"/>
      <c r="M278" s="178"/>
      <c r="N278" s="178"/>
      <c r="O278" s="178"/>
      <c r="P278" s="178"/>
      <c r="Q278" s="178"/>
      <c r="R278" s="178"/>
      <c r="S278" s="180"/>
    </row>
    <row r="279" spans="1:19" s="49" customFormat="1" x14ac:dyDescent="0.3">
      <c r="A279" s="182">
        <f>'Step 2 - Report Details'!A279</f>
        <v>0</v>
      </c>
      <c r="B279" s="182" t="str">
        <f ca="1">'Step 2 - Report Details'!B279</f>
        <v/>
      </c>
      <c r="C279" s="182">
        <f>'Step 2 - Report Details'!D279</f>
        <v>0</v>
      </c>
      <c r="D279" s="50" t="str">
        <f>'Step 2 - Report Details'!N279</f>
        <v>Biomass (T)</v>
      </c>
      <c r="E279" s="63">
        <f>'Step 2 - Report Details'!O279</f>
        <v>0</v>
      </c>
      <c r="F279" s="63">
        <f>'Step 2 - Report Details'!P279</f>
        <v>0</v>
      </c>
      <c r="G279" s="63">
        <f>'Step 2 - Report Details'!Q279</f>
        <v>0</v>
      </c>
      <c r="H279" s="63">
        <f>'Step 2 - Report Details'!R279</f>
        <v>0</v>
      </c>
      <c r="I279" s="63">
        <f>'Step 2 - Report Details'!S279</f>
        <v>0</v>
      </c>
      <c r="J279" s="63">
        <f>'Step 2 - Report Details'!T279</f>
        <v>0</v>
      </c>
      <c r="K279" s="177"/>
      <c r="L279" s="177"/>
      <c r="M279" s="177"/>
      <c r="N279" s="177"/>
      <c r="O279" s="177"/>
      <c r="P279" s="177"/>
      <c r="Q279" s="177"/>
      <c r="R279" s="177"/>
      <c r="S279" s="179"/>
    </row>
    <row r="280" spans="1:19" s="49" customFormat="1" x14ac:dyDescent="0.3">
      <c r="A280" s="183"/>
      <c r="B280" s="183"/>
      <c r="C280" s="183"/>
      <c r="D280" s="50" t="str">
        <f>'Step 2 - Report Details'!N280</f>
        <v>Population</v>
      </c>
      <c r="E280" s="63">
        <f>'Step 2 - Report Details'!O280</f>
        <v>0</v>
      </c>
      <c r="F280" s="63">
        <f>'Step 2 - Report Details'!P280</f>
        <v>0</v>
      </c>
      <c r="G280" s="63">
        <f>'Step 2 - Report Details'!Q280</f>
        <v>0</v>
      </c>
      <c r="H280" s="63">
        <f>'Step 2 - Report Details'!R280</f>
        <v>0</v>
      </c>
      <c r="I280" s="63">
        <f>'Step 2 - Report Details'!S280</f>
        <v>0</v>
      </c>
      <c r="J280" s="63">
        <f>'Step 2 - Report Details'!T280</f>
        <v>0</v>
      </c>
      <c r="K280" s="178"/>
      <c r="L280" s="178"/>
      <c r="M280" s="178"/>
      <c r="N280" s="178"/>
      <c r="O280" s="178"/>
      <c r="P280" s="178"/>
      <c r="Q280" s="178"/>
      <c r="R280" s="178"/>
      <c r="S280" s="180"/>
    </row>
    <row r="281" spans="1:19" s="49" customFormat="1" x14ac:dyDescent="0.3">
      <c r="A281" s="182">
        <f>'Step 2 - Report Details'!A281</f>
        <v>0</v>
      </c>
      <c r="B281" s="182" t="str">
        <f ca="1">'Step 2 - Report Details'!B281</f>
        <v/>
      </c>
      <c r="C281" s="182">
        <f>'Step 2 - Report Details'!D281</f>
        <v>0</v>
      </c>
      <c r="D281" s="50" t="str">
        <f>'Step 2 - Report Details'!N281</f>
        <v>Biomass (T)</v>
      </c>
      <c r="E281" s="63">
        <f>'Step 2 - Report Details'!O281</f>
        <v>0</v>
      </c>
      <c r="F281" s="63">
        <f>'Step 2 - Report Details'!P281</f>
        <v>0</v>
      </c>
      <c r="G281" s="63">
        <f>'Step 2 - Report Details'!Q281</f>
        <v>0</v>
      </c>
      <c r="H281" s="63">
        <f>'Step 2 - Report Details'!R281</f>
        <v>0</v>
      </c>
      <c r="I281" s="63">
        <f>'Step 2 - Report Details'!S281</f>
        <v>0</v>
      </c>
      <c r="J281" s="63">
        <f>'Step 2 - Report Details'!T281</f>
        <v>0</v>
      </c>
      <c r="K281" s="177"/>
      <c r="L281" s="177"/>
      <c r="M281" s="177"/>
      <c r="N281" s="177"/>
      <c r="O281" s="177"/>
      <c r="P281" s="177"/>
      <c r="Q281" s="177"/>
      <c r="R281" s="177"/>
      <c r="S281" s="179"/>
    </row>
    <row r="282" spans="1:19" s="49" customFormat="1" x14ac:dyDescent="0.3">
      <c r="A282" s="183"/>
      <c r="B282" s="183"/>
      <c r="C282" s="183"/>
      <c r="D282" s="50" t="str">
        <f>'Step 2 - Report Details'!N282</f>
        <v>Population</v>
      </c>
      <c r="E282" s="63">
        <f>'Step 2 - Report Details'!O282</f>
        <v>0</v>
      </c>
      <c r="F282" s="63">
        <f>'Step 2 - Report Details'!P282</f>
        <v>0</v>
      </c>
      <c r="G282" s="63">
        <f>'Step 2 - Report Details'!Q282</f>
        <v>0</v>
      </c>
      <c r="H282" s="63">
        <f>'Step 2 - Report Details'!R282</f>
        <v>0</v>
      </c>
      <c r="I282" s="63">
        <f>'Step 2 - Report Details'!S282</f>
        <v>0</v>
      </c>
      <c r="J282" s="63">
        <f>'Step 2 - Report Details'!T282</f>
        <v>0</v>
      </c>
      <c r="K282" s="178"/>
      <c r="L282" s="178"/>
      <c r="M282" s="178"/>
      <c r="N282" s="178"/>
      <c r="O282" s="178"/>
      <c r="P282" s="178"/>
      <c r="Q282" s="178"/>
      <c r="R282" s="178"/>
      <c r="S282" s="180"/>
    </row>
    <row r="283" spans="1:19" s="49" customFormat="1" x14ac:dyDescent="0.3">
      <c r="A283" s="182">
        <f>'Step 2 - Report Details'!A283</f>
        <v>0</v>
      </c>
      <c r="B283" s="182" t="str">
        <f ca="1">'Step 2 - Report Details'!B283</f>
        <v/>
      </c>
      <c r="C283" s="182">
        <f>'Step 2 - Report Details'!D283</f>
        <v>0</v>
      </c>
      <c r="D283" s="50" t="str">
        <f>'Step 2 - Report Details'!N283</f>
        <v>Biomass (T)</v>
      </c>
      <c r="E283" s="63">
        <f>'Step 2 - Report Details'!O283</f>
        <v>0</v>
      </c>
      <c r="F283" s="63">
        <f>'Step 2 - Report Details'!P283</f>
        <v>0</v>
      </c>
      <c r="G283" s="63">
        <f>'Step 2 - Report Details'!Q283</f>
        <v>0</v>
      </c>
      <c r="H283" s="63">
        <f>'Step 2 - Report Details'!R283</f>
        <v>0</v>
      </c>
      <c r="I283" s="63">
        <f>'Step 2 - Report Details'!S283</f>
        <v>0</v>
      </c>
      <c r="J283" s="63">
        <f>'Step 2 - Report Details'!T283</f>
        <v>0</v>
      </c>
      <c r="K283" s="177"/>
      <c r="L283" s="177"/>
      <c r="M283" s="177"/>
      <c r="N283" s="177"/>
      <c r="O283" s="177"/>
      <c r="P283" s="177"/>
      <c r="Q283" s="177"/>
      <c r="R283" s="177"/>
      <c r="S283" s="179"/>
    </row>
    <row r="284" spans="1:19" s="49" customFormat="1" x14ac:dyDescent="0.3">
      <c r="A284" s="183"/>
      <c r="B284" s="183"/>
      <c r="C284" s="183"/>
      <c r="D284" s="50" t="str">
        <f>'Step 2 - Report Details'!N284</f>
        <v>Population</v>
      </c>
      <c r="E284" s="63">
        <f>'Step 2 - Report Details'!O284</f>
        <v>0</v>
      </c>
      <c r="F284" s="63">
        <f>'Step 2 - Report Details'!P284</f>
        <v>0</v>
      </c>
      <c r="G284" s="63">
        <f>'Step 2 - Report Details'!Q284</f>
        <v>0</v>
      </c>
      <c r="H284" s="63">
        <f>'Step 2 - Report Details'!R284</f>
        <v>0</v>
      </c>
      <c r="I284" s="63">
        <f>'Step 2 - Report Details'!S284</f>
        <v>0</v>
      </c>
      <c r="J284" s="63">
        <f>'Step 2 - Report Details'!T284</f>
        <v>0</v>
      </c>
      <c r="K284" s="178"/>
      <c r="L284" s="178"/>
      <c r="M284" s="178"/>
      <c r="N284" s="178"/>
      <c r="O284" s="178"/>
      <c r="P284" s="178"/>
      <c r="Q284" s="178"/>
      <c r="R284" s="178"/>
      <c r="S284" s="180"/>
    </row>
    <row r="285" spans="1:19" s="49" customFormat="1" x14ac:dyDescent="0.3">
      <c r="A285" s="182">
        <f>'Step 2 - Report Details'!A285</f>
        <v>0</v>
      </c>
      <c r="B285" s="182" t="str">
        <f ca="1">'Step 2 - Report Details'!B285</f>
        <v/>
      </c>
      <c r="C285" s="182">
        <f>'Step 2 - Report Details'!D285</f>
        <v>0</v>
      </c>
      <c r="D285" s="50" t="str">
        <f>'Step 2 - Report Details'!N285</f>
        <v>Biomass (T)</v>
      </c>
      <c r="E285" s="63">
        <f>'Step 2 - Report Details'!O285</f>
        <v>0</v>
      </c>
      <c r="F285" s="63">
        <f>'Step 2 - Report Details'!P285</f>
        <v>0</v>
      </c>
      <c r="G285" s="63">
        <f>'Step 2 - Report Details'!Q285</f>
        <v>0</v>
      </c>
      <c r="H285" s="63">
        <f>'Step 2 - Report Details'!R285</f>
        <v>0</v>
      </c>
      <c r="I285" s="63">
        <f>'Step 2 - Report Details'!S285</f>
        <v>0</v>
      </c>
      <c r="J285" s="63">
        <f>'Step 2 - Report Details'!T285</f>
        <v>0</v>
      </c>
      <c r="K285" s="177"/>
      <c r="L285" s="177"/>
      <c r="M285" s="177"/>
      <c r="N285" s="177"/>
      <c r="O285" s="177"/>
      <c r="P285" s="177"/>
      <c r="Q285" s="177"/>
      <c r="R285" s="177"/>
      <c r="S285" s="179"/>
    </row>
    <row r="286" spans="1:19" s="49" customFormat="1" x14ac:dyDescent="0.3">
      <c r="A286" s="183"/>
      <c r="B286" s="183"/>
      <c r="C286" s="183"/>
      <c r="D286" s="50" t="str">
        <f>'Step 2 - Report Details'!N286</f>
        <v>Population</v>
      </c>
      <c r="E286" s="63">
        <f>'Step 2 - Report Details'!O286</f>
        <v>0</v>
      </c>
      <c r="F286" s="63">
        <f>'Step 2 - Report Details'!P286</f>
        <v>0</v>
      </c>
      <c r="G286" s="63">
        <f>'Step 2 - Report Details'!Q286</f>
        <v>0</v>
      </c>
      <c r="H286" s="63">
        <f>'Step 2 - Report Details'!R286</f>
        <v>0</v>
      </c>
      <c r="I286" s="63">
        <f>'Step 2 - Report Details'!S286</f>
        <v>0</v>
      </c>
      <c r="J286" s="63">
        <f>'Step 2 - Report Details'!T286</f>
        <v>0</v>
      </c>
      <c r="K286" s="178"/>
      <c r="L286" s="178"/>
      <c r="M286" s="178"/>
      <c r="N286" s="178"/>
      <c r="O286" s="178"/>
      <c r="P286" s="178"/>
      <c r="Q286" s="178"/>
      <c r="R286" s="178"/>
      <c r="S286" s="180"/>
    </row>
    <row r="287" spans="1:19" s="49" customFormat="1" x14ac:dyDescent="0.3">
      <c r="A287" s="182">
        <f>'Step 2 - Report Details'!A287</f>
        <v>0</v>
      </c>
      <c r="B287" s="182" t="str">
        <f ca="1">'Step 2 - Report Details'!B287</f>
        <v/>
      </c>
      <c r="C287" s="182">
        <f>'Step 2 - Report Details'!D287</f>
        <v>0</v>
      </c>
      <c r="D287" s="50" t="str">
        <f>'Step 2 - Report Details'!N287</f>
        <v>Biomass (T)</v>
      </c>
      <c r="E287" s="63">
        <f>'Step 2 - Report Details'!O287</f>
        <v>0</v>
      </c>
      <c r="F287" s="63">
        <f>'Step 2 - Report Details'!P287</f>
        <v>0</v>
      </c>
      <c r="G287" s="63">
        <f>'Step 2 - Report Details'!Q287</f>
        <v>0</v>
      </c>
      <c r="H287" s="63">
        <f>'Step 2 - Report Details'!R287</f>
        <v>0</v>
      </c>
      <c r="I287" s="63">
        <f>'Step 2 - Report Details'!S287</f>
        <v>0</v>
      </c>
      <c r="J287" s="63">
        <f>'Step 2 - Report Details'!T287</f>
        <v>0</v>
      </c>
      <c r="K287" s="177"/>
      <c r="L287" s="177"/>
      <c r="M287" s="177"/>
      <c r="N287" s="177"/>
      <c r="O287" s="177"/>
      <c r="P287" s="177"/>
      <c r="Q287" s="177"/>
      <c r="R287" s="177"/>
      <c r="S287" s="179"/>
    </row>
    <row r="288" spans="1:19" s="49" customFormat="1" x14ac:dyDescent="0.3">
      <c r="A288" s="183"/>
      <c r="B288" s="183"/>
      <c r="C288" s="183"/>
      <c r="D288" s="50" t="str">
        <f>'Step 2 - Report Details'!N288</f>
        <v>Population</v>
      </c>
      <c r="E288" s="63">
        <f>'Step 2 - Report Details'!O288</f>
        <v>0</v>
      </c>
      <c r="F288" s="63">
        <f>'Step 2 - Report Details'!P288</f>
        <v>0</v>
      </c>
      <c r="G288" s="63">
        <f>'Step 2 - Report Details'!Q288</f>
        <v>0</v>
      </c>
      <c r="H288" s="63">
        <f>'Step 2 - Report Details'!R288</f>
        <v>0</v>
      </c>
      <c r="I288" s="63">
        <f>'Step 2 - Report Details'!S288</f>
        <v>0</v>
      </c>
      <c r="J288" s="63">
        <f>'Step 2 - Report Details'!T288</f>
        <v>0</v>
      </c>
      <c r="K288" s="178"/>
      <c r="L288" s="178"/>
      <c r="M288" s="178"/>
      <c r="N288" s="178"/>
      <c r="O288" s="178"/>
      <c r="P288" s="178"/>
      <c r="Q288" s="178"/>
      <c r="R288" s="178"/>
      <c r="S288" s="180"/>
    </row>
    <row r="289" spans="1:19" s="49" customFormat="1" x14ac:dyDescent="0.3">
      <c r="A289" s="182">
        <f>'Step 2 - Report Details'!A289</f>
        <v>0</v>
      </c>
      <c r="B289" s="182" t="str">
        <f ca="1">'Step 2 - Report Details'!B289</f>
        <v/>
      </c>
      <c r="C289" s="182">
        <f>'Step 2 - Report Details'!D289</f>
        <v>0</v>
      </c>
      <c r="D289" s="50" t="str">
        <f>'Step 2 - Report Details'!N289</f>
        <v>Biomass (T)</v>
      </c>
      <c r="E289" s="63">
        <f>'Step 2 - Report Details'!O289</f>
        <v>0</v>
      </c>
      <c r="F289" s="63">
        <f>'Step 2 - Report Details'!P289</f>
        <v>0</v>
      </c>
      <c r="G289" s="63">
        <f>'Step 2 - Report Details'!Q289</f>
        <v>0</v>
      </c>
      <c r="H289" s="63">
        <f>'Step 2 - Report Details'!R289</f>
        <v>0</v>
      </c>
      <c r="I289" s="63">
        <f>'Step 2 - Report Details'!S289</f>
        <v>0</v>
      </c>
      <c r="J289" s="63">
        <f>'Step 2 - Report Details'!T289</f>
        <v>0</v>
      </c>
      <c r="K289" s="177"/>
      <c r="L289" s="177"/>
      <c r="M289" s="177"/>
      <c r="N289" s="177"/>
      <c r="O289" s="177"/>
      <c r="P289" s="177"/>
      <c r="Q289" s="177"/>
      <c r="R289" s="177"/>
      <c r="S289" s="179"/>
    </row>
    <row r="290" spans="1:19" s="49" customFormat="1" x14ac:dyDescent="0.3">
      <c r="A290" s="183"/>
      <c r="B290" s="183"/>
      <c r="C290" s="183"/>
      <c r="D290" s="50" t="str">
        <f>'Step 2 - Report Details'!N290</f>
        <v>Population</v>
      </c>
      <c r="E290" s="63">
        <f>'Step 2 - Report Details'!O290</f>
        <v>0</v>
      </c>
      <c r="F290" s="63">
        <f>'Step 2 - Report Details'!P290</f>
        <v>0</v>
      </c>
      <c r="G290" s="63">
        <f>'Step 2 - Report Details'!Q290</f>
        <v>0</v>
      </c>
      <c r="H290" s="63">
        <f>'Step 2 - Report Details'!R290</f>
        <v>0</v>
      </c>
      <c r="I290" s="63">
        <f>'Step 2 - Report Details'!S290</f>
        <v>0</v>
      </c>
      <c r="J290" s="63">
        <f>'Step 2 - Report Details'!T290</f>
        <v>0</v>
      </c>
      <c r="K290" s="178"/>
      <c r="L290" s="178"/>
      <c r="M290" s="178"/>
      <c r="N290" s="178"/>
      <c r="O290" s="178"/>
      <c r="P290" s="178"/>
      <c r="Q290" s="178"/>
      <c r="R290" s="178"/>
      <c r="S290" s="180"/>
    </row>
    <row r="291" spans="1:19" s="49" customFormat="1" x14ac:dyDescent="0.3">
      <c r="A291" s="182">
        <f>'Step 2 - Report Details'!A291</f>
        <v>0</v>
      </c>
      <c r="B291" s="182" t="str">
        <f ca="1">'Step 2 - Report Details'!B291</f>
        <v/>
      </c>
      <c r="C291" s="182">
        <f>'Step 2 - Report Details'!D291</f>
        <v>0</v>
      </c>
      <c r="D291" s="50" t="str">
        <f>'Step 2 - Report Details'!N291</f>
        <v>Biomass (T)</v>
      </c>
      <c r="E291" s="63">
        <f>'Step 2 - Report Details'!O291</f>
        <v>0</v>
      </c>
      <c r="F291" s="63">
        <f>'Step 2 - Report Details'!P291</f>
        <v>0</v>
      </c>
      <c r="G291" s="63">
        <f>'Step 2 - Report Details'!Q291</f>
        <v>0</v>
      </c>
      <c r="H291" s="63">
        <f>'Step 2 - Report Details'!R291</f>
        <v>0</v>
      </c>
      <c r="I291" s="63">
        <f>'Step 2 - Report Details'!S291</f>
        <v>0</v>
      </c>
      <c r="J291" s="63">
        <f>'Step 2 - Report Details'!T291</f>
        <v>0</v>
      </c>
      <c r="K291" s="177"/>
      <c r="L291" s="177"/>
      <c r="M291" s="177"/>
      <c r="N291" s="177"/>
      <c r="O291" s="177"/>
      <c r="P291" s="177"/>
      <c r="Q291" s="177"/>
      <c r="R291" s="177"/>
      <c r="S291" s="179"/>
    </row>
    <row r="292" spans="1:19" s="49" customFormat="1" x14ac:dyDescent="0.3">
      <c r="A292" s="183"/>
      <c r="B292" s="183"/>
      <c r="C292" s="183"/>
      <c r="D292" s="50" t="str">
        <f>'Step 2 - Report Details'!N292</f>
        <v>Population</v>
      </c>
      <c r="E292" s="63">
        <f>'Step 2 - Report Details'!O292</f>
        <v>0</v>
      </c>
      <c r="F292" s="63">
        <f>'Step 2 - Report Details'!P292</f>
        <v>0</v>
      </c>
      <c r="G292" s="63">
        <f>'Step 2 - Report Details'!Q292</f>
        <v>0</v>
      </c>
      <c r="H292" s="63">
        <f>'Step 2 - Report Details'!R292</f>
        <v>0</v>
      </c>
      <c r="I292" s="63">
        <f>'Step 2 - Report Details'!S292</f>
        <v>0</v>
      </c>
      <c r="J292" s="63">
        <f>'Step 2 - Report Details'!T292</f>
        <v>0</v>
      </c>
      <c r="K292" s="178"/>
      <c r="L292" s="178"/>
      <c r="M292" s="178"/>
      <c r="N292" s="178"/>
      <c r="O292" s="178"/>
      <c r="P292" s="178"/>
      <c r="Q292" s="178"/>
      <c r="R292" s="178"/>
      <c r="S292" s="180"/>
    </row>
    <row r="293" spans="1:19" s="49" customFormat="1" x14ac:dyDescent="0.3">
      <c r="A293" s="182">
        <f>'Step 2 - Report Details'!A293</f>
        <v>0</v>
      </c>
      <c r="B293" s="182" t="str">
        <f ca="1">'Step 2 - Report Details'!B293</f>
        <v/>
      </c>
      <c r="C293" s="182">
        <f>'Step 2 - Report Details'!D293</f>
        <v>0</v>
      </c>
      <c r="D293" s="50" t="str">
        <f>'Step 2 - Report Details'!N293</f>
        <v>Biomass (T)</v>
      </c>
      <c r="E293" s="63">
        <f>'Step 2 - Report Details'!O293</f>
        <v>0</v>
      </c>
      <c r="F293" s="63">
        <f>'Step 2 - Report Details'!P293</f>
        <v>0</v>
      </c>
      <c r="G293" s="63">
        <f>'Step 2 - Report Details'!Q293</f>
        <v>0</v>
      </c>
      <c r="H293" s="63">
        <f>'Step 2 - Report Details'!R293</f>
        <v>0</v>
      </c>
      <c r="I293" s="63">
        <f>'Step 2 - Report Details'!S293</f>
        <v>0</v>
      </c>
      <c r="J293" s="63">
        <f>'Step 2 - Report Details'!T293</f>
        <v>0</v>
      </c>
      <c r="K293" s="177"/>
      <c r="L293" s="177"/>
      <c r="M293" s="177"/>
      <c r="N293" s="177"/>
      <c r="O293" s="177"/>
      <c r="P293" s="177"/>
      <c r="Q293" s="177"/>
      <c r="R293" s="177"/>
      <c r="S293" s="179"/>
    </row>
    <row r="294" spans="1:19" s="49" customFormat="1" x14ac:dyDescent="0.3">
      <c r="A294" s="183"/>
      <c r="B294" s="183"/>
      <c r="C294" s="183"/>
      <c r="D294" s="50" t="str">
        <f>'Step 2 - Report Details'!N294</f>
        <v>Population</v>
      </c>
      <c r="E294" s="63">
        <f>'Step 2 - Report Details'!O294</f>
        <v>0</v>
      </c>
      <c r="F294" s="63">
        <f>'Step 2 - Report Details'!P294</f>
        <v>0</v>
      </c>
      <c r="G294" s="63">
        <f>'Step 2 - Report Details'!Q294</f>
        <v>0</v>
      </c>
      <c r="H294" s="63">
        <f>'Step 2 - Report Details'!R294</f>
        <v>0</v>
      </c>
      <c r="I294" s="63">
        <f>'Step 2 - Report Details'!S294</f>
        <v>0</v>
      </c>
      <c r="J294" s="63">
        <f>'Step 2 - Report Details'!T294</f>
        <v>0</v>
      </c>
      <c r="K294" s="178"/>
      <c r="L294" s="178"/>
      <c r="M294" s="178"/>
      <c r="N294" s="178"/>
      <c r="O294" s="178"/>
      <c r="P294" s="178"/>
      <c r="Q294" s="178"/>
      <c r="R294" s="178"/>
      <c r="S294" s="180"/>
    </row>
    <row r="295" spans="1:19" s="49" customFormat="1" x14ac:dyDescent="0.3">
      <c r="A295" s="182">
        <f>'Step 2 - Report Details'!A295</f>
        <v>0</v>
      </c>
      <c r="B295" s="182" t="str">
        <f ca="1">'Step 2 - Report Details'!B295</f>
        <v/>
      </c>
      <c r="C295" s="182">
        <f>'Step 2 - Report Details'!D295</f>
        <v>0</v>
      </c>
      <c r="D295" s="50" t="str">
        <f>'Step 2 - Report Details'!N295</f>
        <v>Biomass (T)</v>
      </c>
      <c r="E295" s="63">
        <f>'Step 2 - Report Details'!O295</f>
        <v>0</v>
      </c>
      <c r="F295" s="63">
        <f>'Step 2 - Report Details'!P295</f>
        <v>0</v>
      </c>
      <c r="G295" s="63">
        <f>'Step 2 - Report Details'!Q295</f>
        <v>0</v>
      </c>
      <c r="H295" s="63">
        <f>'Step 2 - Report Details'!R295</f>
        <v>0</v>
      </c>
      <c r="I295" s="63">
        <f>'Step 2 - Report Details'!S295</f>
        <v>0</v>
      </c>
      <c r="J295" s="63">
        <f>'Step 2 - Report Details'!T295</f>
        <v>0</v>
      </c>
      <c r="K295" s="177"/>
      <c r="L295" s="177"/>
      <c r="M295" s="177"/>
      <c r="N295" s="177"/>
      <c r="O295" s="177"/>
      <c r="P295" s="177"/>
      <c r="Q295" s="177"/>
      <c r="R295" s="177"/>
      <c r="S295" s="179"/>
    </row>
    <row r="296" spans="1:19" s="49" customFormat="1" x14ac:dyDescent="0.3">
      <c r="A296" s="183"/>
      <c r="B296" s="183"/>
      <c r="C296" s="183"/>
      <c r="D296" s="50" t="str">
        <f>'Step 2 - Report Details'!N296</f>
        <v>Population</v>
      </c>
      <c r="E296" s="63">
        <f>'Step 2 - Report Details'!O296</f>
        <v>0</v>
      </c>
      <c r="F296" s="63">
        <f>'Step 2 - Report Details'!P296</f>
        <v>0</v>
      </c>
      <c r="G296" s="63">
        <f>'Step 2 - Report Details'!Q296</f>
        <v>0</v>
      </c>
      <c r="H296" s="63">
        <f>'Step 2 - Report Details'!R296</f>
        <v>0</v>
      </c>
      <c r="I296" s="63">
        <f>'Step 2 - Report Details'!S296</f>
        <v>0</v>
      </c>
      <c r="J296" s="63">
        <f>'Step 2 - Report Details'!T296</f>
        <v>0</v>
      </c>
      <c r="K296" s="178"/>
      <c r="L296" s="178"/>
      <c r="M296" s="178"/>
      <c r="N296" s="178"/>
      <c r="O296" s="178"/>
      <c r="P296" s="178"/>
      <c r="Q296" s="178"/>
      <c r="R296" s="178"/>
      <c r="S296" s="180"/>
    </row>
    <row r="297" spans="1:19" s="49" customFormat="1" x14ac:dyDescent="0.3">
      <c r="A297" s="182">
        <f>'Step 2 - Report Details'!A297</f>
        <v>0</v>
      </c>
      <c r="B297" s="182" t="str">
        <f ca="1">'Step 2 - Report Details'!B297</f>
        <v/>
      </c>
      <c r="C297" s="182">
        <f>'Step 2 - Report Details'!D297</f>
        <v>0</v>
      </c>
      <c r="D297" s="50" t="str">
        <f>'Step 2 - Report Details'!N297</f>
        <v>Biomass (T)</v>
      </c>
      <c r="E297" s="63">
        <f>'Step 2 - Report Details'!O297</f>
        <v>0</v>
      </c>
      <c r="F297" s="63">
        <f>'Step 2 - Report Details'!P297</f>
        <v>0</v>
      </c>
      <c r="G297" s="63">
        <f>'Step 2 - Report Details'!Q297</f>
        <v>0</v>
      </c>
      <c r="H297" s="63">
        <f>'Step 2 - Report Details'!R297</f>
        <v>0</v>
      </c>
      <c r="I297" s="63">
        <f>'Step 2 - Report Details'!S297</f>
        <v>0</v>
      </c>
      <c r="J297" s="63">
        <f>'Step 2 - Report Details'!T297</f>
        <v>0</v>
      </c>
      <c r="K297" s="177"/>
      <c r="L297" s="177"/>
      <c r="M297" s="177"/>
      <c r="N297" s="177"/>
      <c r="O297" s="177"/>
      <c r="P297" s="177"/>
      <c r="Q297" s="177"/>
      <c r="R297" s="177"/>
      <c r="S297" s="179"/>
    </row>
    <row r="298" spans="1:19" s="49" customFormat="1" x14ac:dyDescent="0.3">
      <c r="A298" s="183"/>
      <c r="B298" s="183"/>
      <c r="C298" s="183"/>
      <c r="D298" s="50" t="str">
        <f>'Step 2 - Report Details'!N298</f>
        <v>Population</v>
      </c>
      <c r="E298" s="63">
        <f>'Step 2 - Report Details'!O298</f>
        <v>0</v>
      </c>
      <c r="F298" s="63">
        <f>'Step 2 - Report Details'!P298</f>
        <v>0</v>
      </c>
      <c r="G298" s="63">
        <f>'Step 2 - Report Details'!Q298</f>
        <v>0</v>
      </c>
      <c r="H298" s="63">
        <f>'Step 2 - Report Details'!R298</f>
        <v>0</v>
      </c>
      <c r="I298" s="63">
        <f>'Step 2 - Report Details'!S298</f>
        <v>0</v>
      </c>
      <c r="J298" s="63">
        <f>'Step 2 - Report Details'!T298</f>
        <v>0</v>
      </c>
      <c r="K298" s="178"/>
      <c r="L298" s="178"/>
      <c r="M298" s="178"/>
      <c r="N298" s="178"/>
      <c r="O298" s="178"/>
      <c r="P298" s="178"/>
      <c r="Q298" s="178"/>
      <c r="R298" s="178"/>
      <c r="S298" s="180"/>
    </row>
    <row r="299" spans="1:19" s="49" customFormat="1" x14ac:dyDescent="0.3">
      <c r="A299" s="182">
        <f>'Step 2 - Report Details'!A299</f>
        <v>0</v>
      </c>
      <c r="B299" s="182" t="str">
        <f ca="1">'Step 2 - Report Details'!B299</f>
        <v/>
      </c>
      <c r="C299" s="182">
        <f>'Step 2 - Report Details'!D299</f>
        <v>0</v>
      </c>
      <c r="D299" s="50" t="str">
        <f>'Step 2 - Report Details'!N299</f>
        <v>Biomass (T)</v>
      </c>
      <c r="E299" s="63">
        <f>'Step 2 - Report Details'!O299</f>
        <v>0</v>
      </c>
      <c r="F299" s="63">
        <f>'Step 2 - Report Details'!P299</f>
        <v>0</v>
      </c>
      <c r="G299" s="63">
        <f>'Step 2 - Report Details'!Q299</f>
        <v>0</v>
      </c>
      <c r="H299" s="63">
        <f>'Step 2 - Report Details'!R299</f>
        <v>0</v>
      </c>
      <c r="I299" s="63">
        <f>'Step 2 - Report Details'!S299</f>
        <v>0</v>
      </c>
      <c r="J299" s="63">
        <f>'Step 2 - Report Details'!T299</f>
        <v>0</v>
      </c>
      <c r="K299" s="177"/>
      <c r="L299" s="177"/>
      <c r="M299" s="177"/>
      <c r="N299" s="177"/>
      <c r="O299" s="177"/>
      <c r="P299" s="177"/>
      <c r="Q299" s="177"/>
      <c r="R299" s="177"/>
      <c r="S299" s="179"/>
    </row>
    <row r="300" spans="1:19" s="49" customFormat="1" x14ac:dyDescent="0.3">
      <c r="A300" s="183"/>
      <c r="B300" s="183"/>
      <c r="C300" s="183"/>
      <c r="D300" s="50" t="str">
        <f>'Step 2 - Report Details'!N300</f>
        <v>Population</v>
      </c>
      <c r="E300" s="63">
        <f>'Step 2 - Report Details'!O300</f>
        <v>0</v>
      </c>
      <c r="F300" s="63">
        <f>'Step 2 - Report Details'!P300</f>
        <v>0</v>
      </c>
      <c r="G300" s="63">
        <f>'Step 2 - Report Details'!Q300</f>
        <v>0</v>
      </c>
      <c r="H300" s="63">
        <f>'Step 2 - Report Details'!R300</f>
        <v>0</v>
      </c>
      <c r="I300" s="63">
        <f>'Step 2 - Report Details'!S300</f>
        <v>0</v>
      </c>
      <c r="J300" s="63">
        <f>'Step 2 - Report Details'!T300</f>
        <v>0</v>
      </c>
      <c r="K300" s="178"/>
      <c r="L300" s="178"/>
      <c r="M300" s="178"/>
      <c r="N300" s="178"/>
      <c r="O300" s="178"/>
      <c r="P300" s="178"/>
      <c r="Q300" s="178"/>
      <c r="R300" s="178"/>
      <c r="S300" s="180"/>
    </row>
    <row r="301" spans="1:19" s="49" customFormat="1" x14ac:dyDescent="0.3">
      <c r="A301" s="182">
        <f>'Step 2 - Report Details'!A301</f>
        <v>0</v>
      </c>
      <c r="B301" s="182" t="str">
        <f ca="1">'Step 2 - Report Details'!B301</f>
        <v/>
      </c>
      <c r="C301" s="182">
        <f>'Step 2 - Report Details'!D301</f>
        <v>0</v>
      </c>
      <c r="D301" s="50" t="str">
        <f>'Step 2 - Report Details'!N301</f>
        <v>Biomass (T)</v>
      </c>
      <c r="E301" s="63">
        <f>'Step 2 - Report Details'!O301</f>
        <v>0</v>
      </c>
      <c r="F301" s="63">
        <f>'Step 2 - Report Details'!P301</f>
        <v>0</v>
      </c>
      <c r="G301" s="63">
        <f>'Step 2 - Report Details'!Q301</f>
        <v>0</v>
      </c>
      <c r="H301" s="63">
        <f>'Step 2 - Report Details'!R301</f>
        <v>0</v>
      </c>
      <c r="I301" s="63">
        <f>'Step 2 - Report Details'!S301</f>
        <v>0</v>
      </c>
      <c r="J301" s="63">
        <f>'Step 2 - Report Details'!T301</f>
        <v>0</v>
      </c>
      <c r="K301" s="177"/>
      <c r="L301" s="177"/>
      <c r="M301" s="177"/>
      <c r="N301" s="177"/>
      <c r="O301" s="177"/>
      <c r="P301" s="177"/>
      <c r="Q301" s="177"/>
      <c r="R301" s="177"/>
      <c r="S301" s="179"/>
    </row>
    <row r="302" spans="1:19" s="49" customFormat="1" x14ac:dyDescent="0.3">
      <c r="A302" s="183"/>
      <c r="B302" s="183"/>
      <c r="C302" s="183"/>
      <c r="D302" s="50" t="str">
        <f>'Step 2 - Report Details'!N302</f>
        <v>Population</v>
      </c>
      <c r="E302" s="63">
        <f>'Step 2 - Report Details'!O302</f>
        <v>0</v>
      </c>
      <c r="F302" s="63">
        <f>'Step 2 - Report Details'!P302</f>
        <v>0</v>
      </c>
      <c r="G302" s="63">
        <f>'Step 2 - Report Details'!Q302</f>
        <v>0</v>
      </c>
      <c r="H302" s="63">
        <f>'Step 2 - Report Details'!R302</f>
        <v>0</v>
      </c>
      <c r="I302" s="63">
        <f>'Step 2 - Report Details'!S302</f>
        <v>0</v>
      </c>
      <c r="J302" s="63">
        <f>'Step 2 - Report Details'!T302</f>
        <v>0</v>
      </c>
      <c r="K302" s="178"/>
      <c r="L302" s="178"/>
      <c r="M302" s="178"/>
      <c r="N302" s="178"/>
      <c r="O302" s="178"/>
      <c r="P302" s="178"/>
      <c r="Q302" s="178"/>
      <c r="R302" s="178"/>
      <c r="S302" s="180"/>
    </row>
    <row r="303" spans="1:19" s="49" customFormat="1" x14ac:dyDescent="0.3">
      <c r="A303" s="182">
        <f>'Step 2 - Report Details'!A303</f>
        <v>0</v>
      </c>
      <c r="B303" s="182" t="str">
        <f ca="1">'Step 2 - Report Details'!B303</f>
        <v/>
      </c>
      <c r="C303" s="182">
        <f>'Step 2 - Report Details'!D303</f>
        <v>0</v>
      </c>
      <c r="D303" s="50" t="str">
        <f>'Step 2 - Report Details'!N303</f>
        <v>Biomass (T)</v>
      </c>
      <c r="E303" s="63">
        <f>'Step 2 - Report Details'!O303</f>
        <v>0</v>
      </c>
      <c r="F303" s="63">
        <f>'Step 2 - Report Details'!P303</f>
        <v>0</v>
      </c>
      <c r="G303" s="63">
        <f>'Step 2 - Report Details'!Q303</f>
        <v>0</v>
      </c>
      <c r="H303" s="63">
        <f>'Step 2 - Report Details'!R303</f>
        <v>0</v>
      </c>
      <c r="I303" s="63">
        <f>'Step 2 - Report Details'!S303</f>
        <v>0</v>
      </c>
      <c r="J303" s="63">
        <f>'Step 2 - Report Details'!T303</f>
        <v>0</v>
      </c>
      <c r="K303" s="177"/>
      <c r="L303" s="177"/>
      <c r="M303" s="177"/>
      <c r="N303" s="177"/>
      <c r="O303" s="177"/>
      <c r="P303" s="177"/>
      <c r="Q303" s="177"/>
      <c r="R303" s="177"/>
      <c r="S303" s="179"/>
    </row>
    <row r="304" spans="1:19" s="49" customFormat="1" x14ac:dyDescent="0.3">
      <c r="A304" s="183"/>
      <c r="B304" s="183"/>
      <c r="C304" s="183"/>
      <c r="D304" s="50" t="str">
        <f>'Step 2 - Report Details'!N304</f>
        <v>Population</v>
      </c>
      <c r="E304" s="63">
        <f>'Step 2 - Report Details'!O304</f>
        <v>0</v>
      </c>
      <c r="F304" s="63">
        <f>'Step 2 - Report Details'!P304</f>
        <v>0</v>
      </c>
      <c r="G304" s="63">
        <f>'Step 2 - Report Details'!Q304</f>
        <v>0</v>
      </c>
      <c r="H304" s="63">
        <f>'Step 2 - Report Details'!R304</f>
        <v>0</v>
      </c>
      <c r="I304" s="63">
        <f>'Step 2 - Report Details'!S304</f>
        <v>0</v>
      </c>
      <c r="J304" s="63">
        <f>'Step 2 - Report Details'!T304</f>
        <v>0</v>
      </c>
      <c r="K304" s="178"/>
      <c r="L304" s="178"/>
      <c r="M304" s="178"/>
      <c r="N304" s="178"/>
      <c r="O304" s="178"/>
      <c r="P304" s="178"/>
      <c r="Q304" s="178"/>
      <c r="R304" s="178"/>
      <c r="S304" s="180"/>
    </row>
    <row r="305" spans="1:19" s="49" customFormat="1" x14ac:dyDescent="0.3">
      <c r="A305" s="182">
        <f>'Step 2 - Report Details'!A305</f>
        <v>0</v>
      </c>
      <c r="B305" s="182" t="str">
        <f ca="1">'Step 2 - Report Details'!B305</f>
        <v/>
      </c>
      <c r="C305" s="182">
        <f>'Step 2 - Report Details'!D305</f>
        <v>0</v>
      </c>
      <c r="D305" s="50" t="str">
        <f>'Step 2 - Report Details'!N305</f>
        <v>Biomass (T)</v>
      </c>
      <c r="E305" s="63">
        <f>'Step 2 - Report Details'!O305</f>
        <v>0</v>
      </c>
      <c r="F305" s="63">
        <f>'Step 2 - Report Details'!P305</f>
        <v>0</v>
      </c>
      <c r="G305" s="63">
        <f>'Step 2 - Report Details'!Q305</f>
        <v>0</v>
      </c>
      <c r="H305" s="63">
        <f>'Step 2 - Report Details'!R305</f>
        <v>0</v>
      </c>
      <c r="I305" s="63">
        <f>'Step 2 - Report Details'!S305</f>
        <v>0</v>
      </c>
      <c r="J305" s="63">
        <f>'Step 2 - Report Details'!T305</f>
        <v>0</v>
      </c>
      <c r="K305" s="177"/>
      <c r="L305" s="177"/>
      <c r="M305" s="177"/>
      <c r="N305" s="177"/>
      <c r="O305" s="177"/>
      <c r="P305" s="177"/>
      <c r="Q305" s="177"/>
      <c r="R305" s="177"/>
      <c r="S305" s="179"/>
    </row>
    <row r="306" spans="1:19" s="49" customFormat="1" x14ac:dyDescent="0.3">
      <c r="A306" s="183"/>
      <c r="B306" s="183"/>
      <c r="C306" s="183"/>
      <c r="D306" s="50" t="str">
        <f>'Step 2 - Report Details'!N306</f>
        <v>Population</v>
      </c>
      <c r="E306" s="63">
        <f>'Step 2 - Report Details'!O306</f>
        <v>0</v>
      </c>
      <c r="F306" s="63">
        <f>'Step 2 - Report Details'!P306</f>
        <v>0</v>
      </c>
      <c r="G306" s="63">
        <f>'Step 2 - Report Details'!Q306</f>
        <v>0</v>
      </c>
      <c r="H306" s="63">
        <f>'Step 2 - Report Details'!R306</f>
        <v>0</v>
      </c>
      <c r="I306" s="63">
        <f>'Step 2 - Report Details'!S306</f>
        <v>0</v>
      </c>
      <c r="J306" s="63">
        <f>'Step 2 - Report Details'!T306</f>
        <v>0</v>
      </c>
      <c r="K306" s="178"/>
      <c r="L306" s="178"/>
      <c r="M306" s="178"/>
      <c r="N306" s="178"/>
      <c r="O306" s="178"/>
      <c r="P306" s="178"/>
      <c r="Q306" s="178"/>
      <c r="R306" s="178"/>
      <c r="S306" s="180"/>
    </row>
    <row r="307" spans="1:19" s="49" customFormat="1" x14ac:dyDescent="0.3">
      <c r="A307" s="182">
        <f>'Step 2 - Report Details'!A307</f>
        <v>0</v>
      </c>
      <c r="B307" s="182" t="str">
        <f ca="1">'Step 2 - Report Details'!B307</f>
        <v/>
      </c>
      <c r="C307" s="182">
        <f>'Step 2 - Report Details'!D307</f>
        <v>0</v>
      </c>
      <c r="D307" s="50" t="str">
        <f>'Step 2 - Report Details'!N307</f>
        <v>Biomass (T)</v>
      </c>
      <c r="E307" s="63">
        <f>'Step 2 - Report Details'!O307</f>
        <v>0</v>
      </c>
      <c r="F307" s="63">
        <f>'Step 2 - Report Details'!P307</f>
        <v>0</v>
      </c>
      <c r="G307" s="63">
        <f>'Step 2 - Report Details'!Q307</f>
        <v>0</v>
      </c>
      <c r="H307" s="63">
        <f>'Step 2 - Report Details'!R307</f>
        <v>0</v>
      </c>
      <c r="I307" s="63">
        <f>'Step 2 - Report Details'!S307</f>
        <v>0</v>
      </c>
      <c r="J307" s="63">
        <f>'Step 2 - Report Details'!T307</f>
        <v>0</v>
      </c>
      <c r="K307" s="177"/>
      <c r="L307" s="177"/>
      <c r="M307" s="177"/>
      <c r="N307" s="177"/>
      <c r="O307" s="177"/>
      <c r="P307" s="177"/>
      <c r="Q307" s="177"/>
      <c r="R307" s="177"/>
      <c r="S307" s="179"/>
    </row>
    <row r="308" spans="1:19" s="49" customFormat="1" x14ac:dyDescent="0.3">
      <c r="A308" s="183"/>
      <c r="B308" s="183"/>
      <c r="C308" s="183"/>
      <c r="D308" s="50" t="str">
        <f>'Step 2 - Report Details'!N308</f>
        <v>Population</v>
      </c>
      <c r="E308" s="63">
        <f>'Step 2 - Report Details'!O308</f>
        <v>0</v>
      </c>
      <c r="F308" s="63">
        <f>'Step 2 - Report Details'!P308</f>
        <v>0</v>
      </c>
      <c r="G308" s="63">
        <f>'Step 2 - Report Details'!Q308</f>
        <v>0</v>
      </c>
      <c r="H308" s="63">
        <f>'Step 2 - Report Details'!R308</f>
        <v>0</v>
      </c>
      <c r="I308" s="63">
        <f>'Step 2 - Report Details'!S308</f>
        <v>0</v>
      </c>
      <c r="J308" s="63">
        <f>'Step 2 - Report Details'!T308</f>
        <v>0</v>
      </c>
      <c r="K308" s="178"/>
      <c r="L308" s="178"/>
      <c r="M308" s="178"/>
      <c r="N308" s="178"/>
      <c r="O308" s="178"/>
      <c r="P308" s="178"/>
      <c r="Q308" s="178"/>
      <c r="R308" s="178"/>
      <c r="S308" s="180"/>
    </row>
    <row r="309" spans="1:19" s="49" customFormat="1" x14ac:dyDescent="0.3">
      <c r="A309" s="182">
        <f>'Step 2 - Report Details'!A309</f>
        <v>0</v>
      </c>
      <c r="B309" s="182" t="str">
        <f ca="1">'Step 2 - Report Details'!B309</f>
        <v/>
      </c>
      <c r="C309" s="182">
        <f>'Step 2 - Report Details'!D309</f>
        <v>0</v>
      </c>
      <c r="D309" s="50" t="str">
        <f>'Step 2 - Report Details'!N309</f>
        <v>Biomass (T)</v>
      </c>
      <c r="E309" s="63">
        <f>'Step 2 - Report Details'!O309</f>
        <v>0</v>
      </c>
      <c r="F309" s="63">
        <f>'Step 2 - Report Details'!P309</f>
        <v>0</v>
      </c>
      <c r="G309" s="63">
        <f>'Step 2 - Report Details'!Q309</f>
        <v>0</v>
      </c>
      <c r="H309" s="63">
        <f>'Step 2 - Report Details'!R309</f>
        <v>0</v>
      </c>
      <c r="I309" s="63">
        <f>'Step 2 - Report Details'!S309</f>
        <v>0</v>
      </c>
      <c r="J309" s="63">
        <f>'Step 2 - Report Details'!T309</f>
        <v>0</v>
      </c>
      <c r="K309" s="177"/>
      <c r="L309" s="177"/>
      <c r="M309" s="177"/>
      <c r="N309" s="177"/>
      <c r="O309" s="177"/>
      <c r="P309" s="177"/>
      <c r="Q309" s="177"/>
      <c r="R309" s="177"/>
      <c r="S309" s="179"/>
    </row>
    <row r="310" spans="1:19" s="49" customFormat="1" x14ac:dyDescent="0.3">
      <c r="A310" s="183"/>
      <c r="B310" s="183"/>
      <c r="C310" s="183"/>
      <c r="D310" s="50" t="str">
        <f>'Step 2 - Report Details'!N310</f>
        <v>Population</v>
      </c>
      <c r="E310" s="63">
        <f>'Step 2 - Report Details'!O310</f>
        <v>0</v>
      </c>
      <c r="F310" s="63">
        <f>'Step 2 - Report Details'!P310</f>
        <v>0</v>
      </c>
      <c r="G310" s="63">
        <f>'Step 2 - Report Details'!Q310</f>
        <v>0</v>
      </c>
      <c r="H310" s="63">
        <f>'Step 2 - Report Details'!R310</f>
        <v>0</v>
      </c>
      <c r="I310" s="63">
        <f>'Step 2 - Report Details'!S310</f>
        <v>0</v>
      </c>
      <c r="J310" s="63">
        <f>'Step 2 - Report Details'!T310</f>
        <v>0</v>
      </c>
      <c r="K310" s="178"/>
      <c r="L310" s="178"/>
      <c r="M310" s="178"/>
      <c r="N310" s="178"/>
      <c r="O310" s="178"/>
      <c r="P310" s="178"/>
      <c r="Q310" s="178"/>
      <c r="R310" s="178"/>
      <c r="S310" s="180"/>
    </row>
    <row r="311" spans="1:19" s="49" customFormat="1" x14ac:dyDescent="0.3">
      <c r="A311" s="182">
        <f>'Step 2 - Report Details'!A311</f>
        <v>0</v>
      </c>
      <c r="B311" s="182" t="str">
        <f ca="1">'Step 2 - Report Details'!B311</f>
        <v/>
      </c>
      <c r="C311" s="182">
        <f>'Step 2 - Report Details'!D311</f>
        <v>0</v>
      </c>
      <c r="D311" s="50" t="str">
        <f>'Step 2 - Report Details'!N311</f>
        <v>Biomass (T)</v>
      </c>
      <c r="E311" s="63">
        <f>'Step 2 - Report Details'!O311</f>
        <v>0</v>
      </c>
      <c r="F311" s="63">
        <f>'Step 2 - Report Details'!P311</f>
        <v>0</v>
      </c>
      <c r="G311" s="63">
        <f>'Step 2 - Report Details'!Q311</f>
        <v>0</v>
      </c>
      <c r="H311" s="63">
        <f>'Step 2 - Report Details'!R311</f>
        <v>0</v>
      </c>
      <c r="I311" s="63">
        <f>'Step 2 - Report Details'!S311</f>
        <v>0</v>
      </c>
      <c r="J311" s="63">
        <f>'Step 2 - Report Details'!T311</f>
        <v>0</v>
      </c>
      <c r="K311" s="177"/>
      <c r="L311" s="177"/>
      <c r="M311" s="177"/>
      <c r="N311" s="177"/>
      <c r="O311" s="177"/>
      <c r="P311" s="177"/>
      <c r="Q311" s="177"/>
      <c r="R311" s="177"/>
      <c r="S311" s="179"/>
    </row>
    <row r="312" spans="1:19" s="49" customFormat="1" x14ac:dyDescent="0.3">
      <c r="A312" s="183"/>
      <c r="B312" s="183"/>
      <c r="C312" s="183"/>
      <c r="D312" s="50" t="str">
        <f>'Step 2 - Report Details'!N312</f>
        <v>Population</v>
      </c>
      <c r="E312" s="63">
        <f>'Step 2 - Report Details'!O312</f>
        <v>0</v>
      </c>
      <c r="F312" s="63">
        <f>'Step 2 - Report Details'!P312</f>
        <v>0</v>
      </c>
      <c r="G312" s="63">
        <f>'Step 2 - Report Details'!Q312</f>
        <v>0</v>
      </c>
      <c r="H312" s="63">
        <f>'Step 2 - Report Details'!R312</f>
        <v>0</v>
      </c>
      <c r="I312" s="63">
        <f>'Step 2 - Report Details'!S312</f>
        <v>0</v>
      </c>
      <c r="J312" s="63">
        <f>'Step 2 - Report Details'!T312</f>
        <v>0</v>
      </c>
      <c r="K312" s="178"/>
      <c r="L312" s="178"/>
      <c r="M312" s="178"/>
      <c r="N312" s="178"/>
      <c r="O312" s="178"/>
      <c r="P312" s="178"/>
      <c r="Q312" s="178"/>
      <c r="R312" s="178"/>
      <c r="S312" s="180"/>
    </row>
    <row r="313" spans="1:19" s="49" customFormat="1" x14ac:dyDescent="0.3">
      <c r="A313" s="182">
        <f>'Step 2 - Report Details'!A313</f>
        <v>0</v>
      </c>
      <c r="B313" s="182" t="str">
        <f ca="1">'Step 2 - Report Details'!B313</f>
        <v/>
      </c>
      <c r="C313" s="182">
        <f>'Step 2 - Report Details'!D313</f>
        <v>0</v>
      </c>
      <c r="D313" s="50" t="str">
        <f>'Step 2 - Report Details'!N313</f>
        <v>Biomass (T)</v>
      </c>
      <c r="E313" s="63">
        <f>'Step 2 - Report Details'!O313</f>
        <v>0</v>
      </c>
      <c r="F313" s="63">
        <f>'Step 2 - Report Details'!P313</f>
        <v>0</v>
      </c>
      <c r="G313" s="63">
        <f>'Step 2 - Report Details'!Q313</f>
        <v>0</v>
      </c>
      <c r="H313" s="63">
        <f>'Step 2 - Report Details'!R313</f>
        <v>0</v>
      </c>
      <c r="I313" s="63">
        <f>'Step 2 - Report Details'!S313</f>
        <v>0</v>
      </c>
      <c r="J313" s="63">
        <f>'Step 2 - Report Details'!T313</f>
        <v>0</v>
      </c>
      <c r="K313" s="177"/>
      <c r="L313" s="177"/>
      <c r="M313" s="177"/>
      <c r="N313" s="177"/>
      <c r="O313" s="177"/>
      <c r="P313" s="177"/>
      <c r="Q313" s="177"/>
      <c r="R313" s="177"/>
      <c r="S313" s="179"/>
    </row>
    <row r="314" spans="1:19" s="49" customFormat="1" x14ac:dyDescent="0.3">
      <c r="A314" s="183"/>
      <c r="B314" s="183"/>
      <c r="C314" s="183"/>
      <c r="D314" s="50" t="str">
        <f>'Step 2 - Report Details'!N314</f>
        <v>Population</v>
      </c>
      <c r="E314" s="63">
        <f>'Step 2 - Report Details'!O314</f>
        <v>0</v>
      </c>
      <c r="F314" s="63">
        <f>'Step 2 - Report Details'!P314</f>
        <v>0</v>
      </c>
      <c r="G314" s="63">
        <f>'Step 2 - Report Details'!Q314</f>
        <v>0</v>
      </c>
      <c r="H314" s="63">
        <f>'Step 2 - Report Details'!R314</f>
        <v>0</v>
      </c>
      <c r="I314" s="63">
        <f>'Step 2 - Report Details'!S314</f>
        <v>0</v>
      </c>
      <c r="J314" s="63">
        <f>'Step 2 - Report Details'!T314</f>
        <v>0</v>
      </c>
      <c r="K314" s="178"/>
      <c r="L314" s="178"/>
      <c r="M314" s="178"/>
      <c r="N314" s="178"/>
      <c r="O314" s="178"/>
      <c r="P314" s="178"/>
      <c r="Q314" s="178"/>
      <c r="R314" s="178"/>
      <c r="S314" s="180"/>
    </row>
    <row r="315" spans="1:19" s="49" customFormat="1" x14ac:dyDescent="0.3">
      <c r="A315" s="182">
        <f>'Step 2 - Report Details'!A315</f>
        <v>0</v>
      </c>
      <c r="B315" s="182" t="str">
        <f ca="1">'Step 2 - Report Details'!B315</f>
        <v/>
      </c>
      <c r="C315" s="182">
        <f>'Step 2 - Report Details'!D315</f>
        <v>0</v>
      </c>
      <c r="D315" s="50" t="str">
        <f>'Step 2 - Report Details'!N315</f>
        <v>Biomass (T)</v>
      </c>
      <c r="E315" s="63">
        <f>'Step 2 - Report Details'!O315</f>
        <v>0</v>
      </c>
      <c r="F315" s="63">
        <f>'Step 2 - Report Details'!P315</f>
        <v>0</v>
      </c>
      <c r="G315" s="63">
        <f>'Step 2 - Report Details'!Q315</f>
        <v>0</v>
      </c>
      <c r="H315" s="63">
        <f>'Step 2 - Report Details'!R315</f>
        <v>0</v>
      </c>
      <c r="I315" s="63">
        <f>'Step 2 - Report Details'!S315</f>
        <v>0</v>
      </c>
      <c r="J315" s="63">
        <f>'Step 2 - Report Details'!T315</f>
        <v>0</v>
      </c>
      <c r="K315" s="177"/>
      <c r="L315" s="177"/>
      <c r="M315" s="177"/>
      <c r="N315" s="177"/>
      <c r="O315" s="177"/>
      <c r="P315" s="177"/>
      <c r="Q315" s="177"/>
      <c r="R315" s="177"/>
      <c r="S315" s="179"/>
    </row>
    <row r="316" spans="1:19" s="49" customFormat="1" x14ac:dyDescent="0.3">
      <c r="A316" s="183"/>
      <c r="B316" s="183"/>
      <c r="C316" s="183"/>
      <c r="D316" s="50" t="str">
        <f>'Step 2 - Report Details'!N316</f>
        <v>Population</v>
      </c>
      <c r="E316" s="63">
        <f>'Step 2 - Report Details'!O316</f>
        <v>0</v>
      </c>
      <c r="F316" s="63">
        <f>'Step 2 - Report Details'!P316</f>
        <v>0</v>
      </c>
      <c r="G316" s="63">
        <f>'Step 2 - Report Details'!Q316</f>
        <v>0</v>
      </c>
      <c r="H316" s="63">
        <f>'Step 2 - Report Details'!R316</f>
        <v>0</v>
      </c>
      <c r="I316" s="63">
        <f>'Step 2 - Report Details'!S316</f>
        <v>0</v>
      </c>
      <c r="J316" s="63">
        <f>'Step 2 - Report Details'!T316</f>
        <v>0</v>
      </c>
      <c r="K316" s="178"/>
      <c r="L316" s="178"/>
      <c r="M316" s="178"/>
      <c r="N316" s="178"/>
      <c r="O316" s="178"/>
      <c r="P316" s="178"/>
      <c r="Q316" s="178"/>
      <c r="R316" s="178"/>
      <c r="S316" s="180"/>
    </row>
    <row r="317" spans="1:19" s="49" customFormat="1" x14ac:dyDescent="0.3">
      <c r="A317" s="182">
        <f>'Step 2 - Report Details'!A317</f>
        <v>0</v>
      </c>
      <c r="B317" s="182" t="str">
        <f ca="1">'Step 2 - Report Details'!B317</f>
        <v/>
      </c>
      <c r="C317" s="182">
        <f>'Step 2 - Report Details'!D317</f>
        <v>0</v>
      </c>
      <c r="D317" s="50" t="str">
        <f>'Step 2 - Report Details'!N317</f>
        <v>Biomass (T)</v>
      </c>
      <c r="E317" s="63">
        <f>'Step 2 - Report Details'!O317</f>
        <v>0</v>
      </c>
      <c r="F317" s="63">
        <f>'Step 2 - Report Details'!P317</f>
        <v>0</v>
      </c>
      <c r="G317" s="63">
        <f>'Step 2 - Report Details'!Q317</f>
        <v>0</v>
      </c>
      <c r="H317" s="63">
        <f>'Step 2 - Report Details'!R317</f>
        <v>0</v>
      </c>
      <c r="I317" s="63">
        <f>'Step 2 - Report Details'!S317</f>
        <v>0</v>
      </c>
      <c r="J317" s="63">
        <f>'Step 2 - Report Details'!T317</f>
        <v>0</v>
      </c>
      <c r="K317" s="177"/>
      <c r="L317" s="177"/>
      <c r="M317" s="177"/>
      <c r="N317" s="177"/>
      <c r="O317" s="177"/>
      <c r="P317" s="177"/>
      <c r="Q317" s="177"/>
      <c r="R317" s="177"/>
      <c r="S317" s="179"/>
    </row>
    <row r="318" spans="1:19" s="49" customFormat="1" x14ac:dyDescent="0.3">
      <c r="A318" s="183"/>
      <c r="B318" s="183"/>
      <c r="C318" s="183"/>
      <c r="D318" s="50" t="str">
        <f>'Step 2 - Report Details'!N318</f>
        <v>Population</v>
      </c>
      <c r="E318" s="63">
        <f>'Step 2 - Report Details'!O318</f>
        <v>0</v>
      </c>
      <c r="F318" s="63">
        <f>'Step 2 - Report Details'!P318</f>
        <v>0</v>
      </c>
      <c r="G318" s="63">
        <f>'Step 2 - Report Details'!Q318</f>
        <v>0</v>
      </c>
      <c r="H318" s="63">
        <f>'Step 2 - Report Details'!R318</f>
        <v>0</v>
      </c>
      <c r="I318" s="63">
        <f>'Step 2 - Report Details'!S318</f>
        <v>0</v>
      </c>
      <c r="J318" s="63">
        <f>'Step 2 - Report Details'!T318</f>
        <v>0</v>
      </c>
      <c r="K318" s="178"/>
      <c r="L318" s="178"/>
      <c r="M318" s="178"/>
      <c r="N318" s="178"/>
      <c r="O318" s="178"/>
      <c r="P318" s="178"/>
      <c r="Q318" s="178"/>
      <c r="R318" s="178"/>
      <c r="S318" s="180"/>
    </row>
    <row r="319" spans="1:19" s="49" customFormat="1" x14ac:dyDescent="0.3">
      <c r="A319" s="182">
        <f>'Step 2 - Report Details'!A319</f>
        <v>0</v>
      </c>
      <c r="B319" s="182" t="str">
        <f ca="1">'Step 2 - Report Details'!B319</f>
        <v/>
      </c>
      <c r="C319" s="182">
        <f>'Step 2 - Report Details'!D319</f>
        <v>0</v>
      </c>
      <c r="D319" s="50" t="str">
        <f>'Step 2 - Report Details'!N319</f>
        <v>Biomass (T)</v>
      </c>
      <c r="E319" s="63">
        <f>'Step 2 - Report Details'!O319</f>
        <v>0</v>
      </c>
      <c r="F319" s="63">
        <f>'Step 2 - Report Details'!P319</f>
        <v>0</v>
      </c>
      <c r="G319" s="63">
        <f>'Step 2 - Report Details'!Q319</f>
        <v>0</v>
      </c>
      <c r="H319" s="63">
        <f>'Step 2 - Report Details'!R319</f>
        <v>0</v>
      </c>
      <c r="I319" s="63">
        <f>'Step 2 - Report Details'!S319</f>
        <v>0</v>
      </c>
      <c r="J319" s="63">
        <f>'Step 2 - Report Details'!T319</f>
        <v>0</v>
      </c>
      <c r="K319" s="177"/>
      <c r="L319" s="177"/>
      <c r="M319" s="177"/>
      <c r="N319" s="177"/>
      <c r="O319" s="177"/>
      <c r="P319" s="177"/>
      <c r="Q319" s="177"/>
      <c r="R319" s="177"/>
      <c r="S319" s="179"/>
    </row>
    <row r="320" spans="1:19" s="49" customFormat="1" x14ac:dyDescent="0.3">
      <c r="A320" s="183"/>
      <c r="B320" s="183"/>
      <c r="C320" s="183"/>
      <c r="D320" s="50" t="str">
        <f>'Step 2 - Report Details'!N320</f>
        <v>Population</v>
      </c>
      <c r="E320" s="63">
        <f>'Step 2 - Report Details'!O320</f>
        <v>0</v>
      </c>
      <c r="F320" s="63">
        <f>'Step 2 - Report Details'!P320</f>
        <v>0</v>
      </c>
      <c r="G320" s="63">
        <f>'Step 2 - Report Details'!Q320</f>
        <v>0</v>
      </c>
      <c r="H320" s="63">
        <f>'Step 2 - Report Details'!R320</f>
        <v>0</v>
      </c>
      <c r="I320" s="63">
        <f>'Step 2 - Report Details'!S320</f>
        <v>0</v>
      </c>
      <c r="J320" s="63">
        <f>'Step 2 - Report Details'!T320</f>
        <v>0</v>
      </c>
      <c r="K320" s="178"/>
      <c r="L320" s="178"/>
      <c r="M320" s="178"/>
      <c r="N320" s="178"/>
      <c r="O320" s="178"/>
      <c r="P320" s="178"/>
      <c r="Q320" s="178"/>
      <c r="R320" s="178"/>
      <c r="S320" s="180"/>
    </row>
    <row r="321" spans="1:19" s="49" customFormat="1" x14ac:dyDescent="0.3">
      <c r="A321" s="182">
        <f>'Step 2 - Report Details'!A321</f>
        <v>0</v>
      </c>
      <c r="B321" s="182" t="str">
        <f ca="1">'Step 2 - Report Details'!B321</f>
        <v/>
      </c>
      <c r="C321" s="182">
        <f>'Step 2 - Report Details'!D321</f>
        <v>0</v>
      </c>
      <c r="D321" s="50" t="str">
        <f>'Step 2 - Report Details'!N321</f>
        <v>Biomass (T)</v>
      </c>
      <c r="E321" s="63">
        <f>'Step 2 - Report Details'!O321</f>
        <v>0</v>
      </c>
      <c r="F321" s="63">
        <f>'Step 2 - Report Details'!P321</f>
        <v>0</v>
      </c>
      <c r="G321" s="63">
        <f>'Step 2 - Report Details'!Q321</f>
        <v>0</v>
      </c>
      <c r="H321" s="63">
        <f>'Step 2 - Report Details'!R321</f>
        <v>0</v>
      </c>
      <c r="I321" s="63">
        <f>'Step 2 - Report Details'!S321</f>
        <v>0</v>
      </c>
      <c r="J321" s="63">
        <f>'Step 2 - Report Details'!T321</f>
        <v>0</v>
      </c>
      <c r="K321" s="177"/>
      <c r="L321" s="177"/>
      <c r="M321" s="177"/>
      <c r="N321" s="177"/>
      <c r="O321" s="177"/>
      <c r="P321" s="177"/>
      <c r="Q321" s="177"/>
      <c r="R321" s="177"/>
      <c r="S321" s="179"/>
    </row>
    <row r="322" spans="1:19" s="49" customFormat="1" x14ac:dyDescent="0.3">
      <c r="A322" s="183"/>
      <c r="B322" s="183"/>
      <c r="C322" s="183"/>
      <c r="D322" s="50" t="str">
        <f>'Step 2 - Report Details'!N322</f>
        <v>Population</v>
      </c>
      <c r="E322" s="63">
        <f>'Step 2 - Report Details'!O322</f>
        <v>0</v>
      </c>
      <c r="F322" s="63">
        <f>'Step 2 - Report Details'!P322</f>
        <v>0</v>
      </c>
      <c r="G322" s="63">
        <f>'Step 2 - Report Details'!Q322</f>
        <v>0</v>
      </c>
      <c r="H322" s="63">
        <f>'Step 2 - Report Details'!R322</f>
        <v>0</v>
      </c>
      <c r="I322" s="63">
        <f>'Step 2 - Report Details'!S322</f>
        <v>0</v>
      </c>
      <c r="J322" s="63">
        <f>'Step 2 - Report Details'!T322</f>
        <v>0</v>
      </c>
      <c r="K322" s="178"/>
      <c r="L322" s="178"/>
      <c r="M322" s="178"/>
      <c r="N322" s="178"/>
      <c r="O322" s="178"/>
      <c r="P322" s="178"/>
      <c r="Q322" s="178"/>
      <c r="R322" s="178"/>
      <c r="S322" s="180"/>
    </row>
    <row r="323" spans="1:19" s="49" customFormat="1" x14ac:dyDescent="0.3">
      <c r="A323" s="182">
        <f>'Step 2 - Report Details'!A323</f>
        <v>0</v>
      </c>
      <c r="B323" s="182" t="str">
        <f ca="1">'Step 2 - Report Details'!B323</f>
        <v/>
      </c>
      <c r="C323" s="182">
        <f>'Step 2 - Report Details'!D323</f>
        <v>0</v>
      </c>
      <c r="D323" s="50" t="str">
        <f>'Step 2 - Report Details'!N323</f>
        <v>Biomass (T)</v>
      </c>
      <c r="E323" s="63">
        <f>'Step 2 - Report Details'!O323</f>
        <v>0</v>
      </c>
      <c r="F323" s="63">
        <f>'Step 2 - Report Details'!P323</f>
        <v>0</v>
      </c>
      <c r="G323" s="63">
        <f>'Step 2 - Report Details'!Q323</f>
        <v>0</v>
      </c>
      <c r="H323" s="63">
        <f>'Step 2 - Report Details'!R323</f>
        <v>0</v>
      </c>
      <c r="I323" s="63">
        <f>'Step 2 - Report Details'!S323</f>
        <v>0</v>
      </c>
      <c r="J323" s="63">
        <f>'Step 2 - Report Details'!T323</f>
        <v>0</v>
      </c>
      <c r="K323" s="177"/>
      <c r="L323" s="177"/>
      <c r="M323" s="177"/>
      <c r="N323" s="177"/>
      <c r="O323" s="177"/>
      <c r="P323" s="177"/>
      <c r="Q323" s="177"/>
      <c r="R323" s="177"/>
      <c r="S323" s="179"/>
    </row>
    <row r="324" spans="1:19" s="49" customFormat="1" x14ac:dyDescent="0.3">
      <c r="A324" s="183"/>
      <c r="B324" s="183"/>
      <c r="C324" s="183"/>
      <c r="D324" s="50" t="str">
        <f>'Step 2 - Report Details'!N324</f>
        <v>Population</v>
      </c>
      <c r="E324" s="63">
        <f>'Step 2 - Report Details'!O324</f>
        <v>0</v>
      </c>
      <c r="F324" s="63">
        <f>'Step 2 - Report Details'!P324</f>
        <v>0</v>
      </c>
      <c r="G324" s="63">
        <f>'Step 2 - Report Details'!Q324</f>
        <v>0</v>
      </c>
      <c r="H324" s="63">
        <f>'Step 2 - Report Details'!R324</f>
        <v>0</v>
      </c>
      <c r="I324" s="63">
        <f>'Step 2 - Report Details'!S324</f>
        <v>0</v>
      </c>
      <c r="J324" s="63">
        <f>'Step 2 - Report Details'!T324</f>
        <v>0</v>
      </c>
      <c r="K324" s="178"/>
      <c r="L324" s="178"/>
      <c r="M324" s="178"/>
      <c r="N324" s="178"/>
      <c r="O324" s="178"/>
      <c r="P324" s="178"/>
      <c r="Q324" s="178"/>
      <c r="R324" s="178"/>
      <c r="S324" s="180"/>
    </row>
    <row r="325" spans="1:19" s="49" customFormat="1" x14ac:dyDescent="0.3">
      <c r="A325" s="182">
        <f>'Step 2 - Report Details'!A325</f>
        <v>0</v>
      </c>
      <c r="B325" s="182" t="str">
        <f ca="1">'Step 2 - Report Details'!B325</f>
        <v/>
      </c>
      <c r="C325" s="182">
        <f>'Step 2 - Report Details'!D325</f>
        <v>0</v>
      </c>
      <c r="D325" s="50" t="str">
        <f>'Step 2 - Report Details'!N325</f>
        <v>Biomass (T)</v>
      </c>
      <c r="E325" s="63">
        <f>'Step 2 - Report Details'!O325</f>
        <v>0</v>
      </c>
      <c r="F325" s="63">
        <f>'Step 2 - Report Details'!P325</f>
        <v>0</v>
      </c>
      <c r="G325" s="63">
        <f>'Step 2 - Report Details'!Q325</f>
        <v>0</v>
      </c>
      <c r="H325" s="63">
        <f>'Step 2 - Report Details'!R325</f>
        <v>0</v>
      </c>
      <c r="I325" s="63">
        <f>'Step 2 - Report Details'!S325</f>
        <v>0</v>
      </c>
      <c r="J325" s="63">
        <f>'Step 2 - Report Details'!T325</f>
        <v>0</v>
      </c>
      <c r="K325" s="177"/>
      <c r="L325" s="177"/>
      <c r="M325" s="177"/>
      <c r="N325" s="177"/>
      <c r="O325" s="177"/>
      <c r="P325" s="177"/>
      <c r="Q325" s="177"/>
      <c r="R325" s="177"/>
      <c r="S325" s="179"/>
    </row>
    <row r="326" spans="1:19" s="49" customFormat="1" x14ac:dyDescent="0.3">
      <c r="A326" s="183"/>
      <c r="B326" s="183"/>
      <c r="C326" s="183"/>
      <c r="D326" s="50" t="str">
        <f>'Step 2 - Report Details'!N326</f>
        <v>Population</v>
      </c>
      <c r="E326" s="63">
        <f>'Step 2 - Report Details'!O326</f>
        <v>0</v>
      </c>
      <c r="F326" s="63">
        <f>'Step 2 - Report Details'!P326</f>
        <v>0</v>
      </c>
      <c r="G326" s="63">
        <f>'Step 2 - Report Details'!Q326</f>
        <v>0</v>
      </c>
      <c r="H326" s="63">
        <f>'Step 2 - Report Details'!R326</f>
        <v>0</v>
      </c>
      <c r="I326" s="63">
        <f>'Step 2 - Report Details'!S326</f>
        <v>0</v>
      </c>
      <c r="J326" s="63">
        <f>'Step 2 - Report Details'!T326</f>
        <v>0</v>
      </c>
      <c r="K326" s="178"/>
      <c r="L326" s="178"/>
      <c r="M326" s="178"/>
      <c r="N326" s="178"/>
      <c r="O326" s="178"/>
      <c r="P326" s="178"/>
      <c r="Q326" s="178"/>
      <c r="R326" s="178"/>
      <c r="S326" s="180"/>
    </row>
    <row r="327" spans="1:19" s="49" customFormat="1" x14ac:dyDescent="0.3">
      <c r="A327" s="182">
        <f>'Step 2 - Report Details'!A327</f>
        <v>0</v>
      </c>
      <c r="B327" s="182" t="str">
        <f ca="1">'Step 2 - Report Details'!B327</f>
        <v/>
      </c>
      <c r="C327" s="182">
        <f>'Step 2 - Report Details'!D327</f>
        <v>0</v>
      </c>
      <c r="D327" s="50" t="str">
        <f>'Step 2 - Report Details'!N327</f>
        <v>Biomass (T)</v>
      </c>
      <c r="E327" s="63">
        <f>'Step 2 - Report Details'!O327</f>
        <v>0</v>
      </c>
      <c r="F327" s="63">
        <f>'Step 2 - Report Details'!P327</f>
        <v>0</v>
      </c>
      <c r="G327" s="63">
        <f>'Step 2 - Report Details'!Q327</f>
        <v>0</v>
      </c>
      <c r="H327" s="63">
        <f>'Step 2 - Report Details'!R327</f>
        <v>0</v>
      </c>
      <c r="I327" s="63">
        <f>'Step 2 - Report Details'!S327</f>
        <v>0</v>
      </c>
      <c r="J327" s="63">
        <f>'Step 2 - Report Details'!T327</f>
        <v>0</v>
      </c>
      <c r="K327" s="177"/>
      <c r="L327" s="177"/>
      <c r="M327" s="177"/>
      <c r="N327" s="177"/>
      <c r="O327" s="177"/>
      <c r="P327" s="177"/>
      <c r="Q327" s="177"/>
      <c r="R327" s="177"/>
      <c r="S327" s="179"/>
    </row>
    <row r="328" spans="1:19" s="49" customFormat="1" x14ac:dyDescent="0.3">
      <c r="A328" s="183"/>
      <c r="B328" s="183"/>
      <c r="C328" s="183"/>
      <c r="D328" s="50" t="str">
        <f>'Step 2 - Report Details'!N328</f>
        <v>Population</v>
      </c>
      <c r="E328" s="63">
        <f>'Step 2 - Report Details'!O328</f>
        <v>0</v>
      </c>
      <c r="F328" s="63">
        <f>'Step 2 - Report Details'!P328</f>
        <v>0</v>
      </c>
      <c r="G328" s="63">
        <f>'Step 2 - Report Details'!Q328</f>
        <v>0</v>
      </c>
      <c r="H328" s="63">
        <f>'Step 2 - Report Details'!R328</f>
        <v>0</v>
      </c>
      <c r="I328" s="63">
        <f>'Step 2 - Report Details'!S328</f>
        <v>0</v>
      </c>
      <c r="J328" s="63">
        <f>'Step 2 - Report Details'!T328</f>
        <v>0</v>
      </c>
      <c r="K328" s="178"/>
      <c r="L328" s="178"/>
      <c r="M328" s="178"/>
      <c r="N328" s="178"/>
      <c r="O328" s="178"/>
      <c r="P328" s="178"/>
      <c r="Q328" s="178"/>
      <c r="R328" s="178"/>
      <c r="S328" s="180"/>
    </row>
    <row r="329" spans="1:19" s="49" customFormat="1" x14ac:dyDescent="0.3">
      <c r="A329" s="182">
        <f>'Step 2 - Report Details'!A329</f>
        <v>0</v>
      </c>
      <c r="B329" s="182" t="str">
        <f ca="1">'Step 2 - Report Details'!B329</f>
        <v/>
      </c>
      <c r="C329" s="182">
        <f>'Step 2 - Report Details'!D329</f>
        <v>0</v>
      </c>
      <c r="D329" s="50" t="str">
        <f>'Step 2 - Report Details'!N329</f>
        <v>Biomass (T)</v>
      </c>
      <c r="E329" s="63">
        <f>'Step 2 - Report Details'!O329</f>
        <v>0</v>
      </c>
      <c r="F329" s="63">
        <f>'Step 2 - Report Details'!P329</f>
        <v>0</v>
      </c>
      <c r="G329" s="63">
        <f>'Step 2 - Report Details'!Q329</f>
        <v>0</v>
      </c>
      <c r="H329" s="63">
        <f>'Step 2 - Report Details'!R329</f>
        <v>0</v>
      </c>
      <c r="I329" s="63">
        <f>'Step 2 - Report Details'!S329</f>
        <v>0</v>
      </c>
      <c r="J329" s="63">
        <f>'Step 2 - Report Details'!T329</f>
        <v>0</v>
      </c>
      <c r="K329" s="177"/>
      <c r="L329" s="177"/>
      <c r="M329" s="177"/>
      <c r="N329" s="177"/>
      <c r="O329" s="177"/>
      <c r="P329" s="177"/>
      <c r="Q329" s="177"/>
      <c r="R329" s="177"/>
      <c r="S329" s="179"/>
    </row>
    <row r="330" spans="1:19" s="49" customFormat="1" x14ac:dyDescent="0.3">
      <c r="A330" s="183"/>
      <c r="B330" s="183"/>
      <c r="C330" s="183"/>
      <c r="D330" s="50" t="str">
        <f>'Step 2 - Report Details'!N330</f>
        <v>Population</v>
      </c>
      <c r="E330" s="63">
        <f>'Step 2 - Report Details'!O330</f>
        <v>0</v>
      </c>
      <c r="F330" s="63">
        <f>'Step 2 - Report Details'!P330</f>
        <v>0</v>
      </c>
      <c r="G330" s="63">
        <f>'Step 2 - Report Details'!Q330</f>
        <v>0</v>
      </c>
      <c r="H330" s="63">
        <f>'Step 2 - Report Details'!R330</f>
        <v>0</v>
      </c>
      <c r="I330" s="63">
        <f>'Step 2 - Report Details'!S330</f>
        <v>0</v>
      </c>
      <c r="J330" s="63">
        <f>'Step 2 - Report Details'!T330</f>
        <v>0</v>
      </c>
      <c r="K330" s="178"/>
      <c r="L330" s="178"/>
      <c r="M330" s="178"/>
      <c r="N330" s="178"/>
      <c r="O330" s="178"/>
      <c r="P330" s="178"/>
      <c r="Q330" s="178"/>
      <c r="R330" s="178"/>
      <c r="S330" s="180"/>
    </row>
    <row r="331" spans="1:19" s="49" customFormat="1" x14ac:dyDescent="0.3">
      <c r="A331" s="182">
        <f>'Step 2 - Report Details'!A331</f>
        <v>0</v>
      </c>
      <c r="B331" s="182" t="str">
        <f ca="1">'Step 2 - Report Details'!B331</f>
        <v/>
      </c>
      <c r="C331" s="182">
        <f>'Step 2 - Report Details'!D331</f>
        <v>0</v>
      </c>
      <c r="D331" s="50" t="str">
        <f>'Step 2 - Report Details'!N331</f>
        <v>Biomass (T)</v>
      </c>
      <c r="E331" s="63">
        <f>'Step 2 - Report Details'!O331</f>
        <v>0</v>
      </c>
      <c r="F331" s="63">
        <f>'Step 2 - Report Details'!P331</f>
        <v>0</v>
      </c>
      <c r="G331" s="63">
        <f>'Step 2 - Report Details'!Q331</f>
        <v>0</v>
      </c>
      <c r="H331" s="63">
        <f>'Step 2 - Report Details'!R331</f>
        <v>0</v>
      </c>
      <c r="I331" s="63">
        <f>'Step 2 - Report Details'!S331</f>
        <v>0</v>
      </c>
      <c r="J331" s="63">
        <f>'Step 2 - Report Details'!T331</f>
        <v>0</v>
      </c>
      <c r="K331" s="177"/>
      <c r="L331" s="177"/>
      <c r="M331" s="177"/>
      <c r="N331" s="177"/>
      <c r="O331" s="177"/>
      <c r="P331" s="177"/>
      <c r="Q331" s="177"/>
      <c r="R331" s="177"/>
      <c r="S331" s="179"/>
    </row>
    <row r="332" spans="1:19" s="49" customFormat="1" x14ac:dyDescent="0.3">
      <c r="A332" s="183"/>
      <c r="B332" s="183"/>
      <c r="C332" s="183"/>
      <c r="D332" s="50" t="str">
        <f>'Step 2 - Report Details'!N332</f>
        <v>Population</v>
      </c>
      <c r="E332" s="63">
        <f>'Step 2 - Report Details'!O332</f>
        <v>0</v>
      </c>
      <c r="F332" s="63">
        <f>'Step 2 - Report Details'!P332</f>
        <v>0</v>
      </c>
      <c r="G332" s="63">
        <f>'Step 2 - Report Details'!Q332</f>
        <v>0</v>
      </c>
      <c r="H332" s="63">
        <f>'Step 2 - Report Details'!R332</f>
        <v>0</v>
      </c>
      <c r="I332" s="63">
        <f>'Step 2 - Report Details'!S332</f>
        <v>0</v>
      </c>
      <c r="J332" s="63">
        <f>'Step 2 - Report Details'!T332</f>
        <v>0</v>
      </c>
      <c r="K332" s="178"/>
      <c r="L332" s="178"/>
      <c r="M332" s="178"/>
      <c r="N332" s="178"/>
      <c r="O332" s="178"/>
      <c r="P332" s="178"/>
      <c r="Q332" s="178"/>
      <c r="R332" s="178"/>
      <c r="S332" s="180"/>
    </row>
    <row r="333" spans="1:19" s="49" customFormat="1" x14ac:dyDescent="0.3">
      <c r="A333" s="182">
        <f>'Step 2 - Report Details'!A333</f>
        <v>0</v>
      </c>
      <c r="B333" s="182" t="str">
        <f ca="1">'Step 2 - Report Details'!B333</f>
        <v/>
      </c>
      <c r="C333" s="182">
        <f>'Step 2 - Report Details'!D333</f>
        <v>0</v>
      </c>
      <c r="D333" s="50" t="str">
        <f>'Step 2 - Report Details'!N333</f>
        <v>Biomass (T)</v>
      </c>
      <c r="E333" s="63">
        <f>'Step 2 - Report Details'!O333</f>
        <v>0</v>
      </c>
      <c r="F333" s="63">
        <f>'Step 2 - Report Details'!P333</f>
        <v>0</v>
      </c>
      <c r="G333" s="63">
        <f>'Step 2 - Report Details'!Q333</f>
        <v>0</v>
      </c>
      <c r="H333" s="63">
        <f>'Step 2 - Report Details'!R333</f>
        <v>0</v>
      </c>
      <c r="I333" s="63">
        <f>'Step 2 - Report Details'!S333</f>
        <v>0</v>
      </c>
      <c r="J333" s="63">
        <f>'Step 2 - Report Details'!T333</f>
        <v>0</v>
      </c>
      <c r="K333" s="177"/>
      <c r="L333" s="177"/>
      <c r="M333" s="177"/>
      <c r="N333" s="177"/>
      <c r="O333" s="177"/>
      <c r="P333" s="177"/>
      <c r="Q333" s="177"/>
      <c r="R333" s="177"/>
      <c r="S333" s="179"/>
    </row>
    <row r="334" spans="1:19" s="49" customFormat="1" x14ac:dyDescent="0.3">
      <c r="A334" s="183"/>
      <c r="B334" s="183"/>
      <c r="C334" s="183"/>
      <c r="D334" s="50" t="str">
        <f>'Step 2 - Report Details'!N334</f>
        <v>Population</v>
      </c>
      <c r="E334" s="63">
        <f>'Step 2 - Report Details'!O334</f>
        <v>0</v>
      </c>
      <c r="F334" s="63">
        <f>'Step 2 - Report Details'!P334</f>
        <v>0</v>
      </c>
      <c r="G334" s="63">
        <f>'Step 2 - Report Details'!Q334</f>
        <v>0</v>
      </c>
      <c r="H334" s="63">
        <f>'Step 2 - Report Details'!R334</f>
        <v>0</v>
      </c>
      <c r="I334" s="63">
        <f>'Step 2 - Report Details'!S334</f>
        <v>0</v>
      </c>
      <c r="J334" s="63">
        <f>'Step 2 - Report Details'!T334</f>
        <v>0</v>
      </c>
      <c r="K334" s="178"/>
      <c r="L334" s="178"/>
      <c r="M334" s="178"/>
      <c r="N334" s="178"/>
      <c r="O334" s="178"/>
      <c r="P334" s="178"/>
      <c r="Q334" s="178"/>
      <c r="R334" s="178"/>
      <c r="S334" s="180"/>
    </row>
    <row r="335" spans="1:19" s="49" customFormat="1" x14ac:dyDescent="0.3">
      <c r="A335" s="182">
        <f>'Step 2 - Report Details'!A335</f>
        <v>0</v>
      </c>
      <c r="B335" s="182" t="str">
        <f ca="1">'Step 2 - Report Details'!B335</f>
        <v/>
      </c>
      <c r="C335" s="182">
        <f>'Step 2 - Report Details'!D335</f>
        <v>0</v>
      </c>
      <c r="D335" s="50" t="str">
        <f>'Step 2 - Report Details'!N335</f>
        <v>Biomass (T)</v>
      </c>
      <c r="E335" s="63">
        <f>'Step 2 - Report Details'!O335</f>
        <v>0</v>
      </c>
      <c r="F335" s="63">
        <f>'Step 2 - Report Details'!P335</f>
        <v>0</v>
      </c>
      <c r="G335" s="63">
        <f>'Step 2 - Report Details'!Q335</f>
        <v>0</v>
      </c>
      <c r="H335" s="63">
        <f>'Step 2 - Report Details'!R335</f>
        <v>0</v>
      </c>
      <c r="I335" s="63">
        <f>'Step 2 - Report Details'!S335</f>
        <v>0</v>
      </c>
      <c r="J335" s="63">
        <f>'Step 2 - Report Details'!T335</f>
        <v>0</v>
      </c>
      <c r="K335" s="177"/>
      <c r="L335" s="177"/>
      <c r="M335" s="177"/>
      <c r="N335" s="177"/>
      <c r="O335" s="177"/>
      <c r="P335" s="177"/>
      <c r="Q335" s="177"/>
      <c r="R335" s="177"/>
      <c r="S335" s="179"/>
    </row>
    <row r="336" spans="1:19" s="49" customFormat="1" x14ac:dyDescent="0.3">
      <c r="A336" s="183"/>
      <c r="B336" s="183"/>
      <c r="C336" s="183"/>
      <c r="D336" s="50" t="str">
        <f>'Step 2 - Report Details'!N336</f>
        <v>Population</v>
      </c>
      <c r="E336" s="63">
        <f>'Step 2 - Report Details'!O336</f>
        <v>0</v>
      </c>
      <c r="F336" s="63">
        <f>'Step 2 - Report Details'!P336</f>
        <v>0</v>
      </c>
      <c r="G336" s="63">
        <f>'Step 2 - Report Details'!Q336</f>
        <v>0</v>
      </c>
      <c r="H336" s="63">
        <f>'Step 2 - Report Details'!R336</f>
        <v>0</v>
      </c>
      <c r="I336" s="63">
        <f>'Step 2 - Report Details'!S336</f>
        <v>0</v>
      </c>
      <c r="J336" s="63">
        <f>'Step 2 - Report Details'!T336</f>
        <v>0</v>
      </c>
      <c r="K336" s="178"/>
      <c r="L336" s="178"/>
      <c r="M336" s="178"/>
      <c r="N336" s="178"/>
      <c r="O336" s="178"/>
      <c r="P336" s="178"/>
      <c r="Q336" s="178"/>
      <c r="R336" s="178"/>
      <c r="S336" s="180"/>
    </row>
    <row r="337" spans="1:19" s="49" customFormat="1" x14ac:dyDescent="0.3">
      <c r="A337" s="182">
        <f>'Step 2 - Report Details'!A337</f>
        <v>0</v>
      </c>
      <c r="B337" s="182" t="str">
        <f ca="1">'Step 2 - Report Details'!B337</f>
        <v/>
      </c>
      <c r="C337" s="182">
        <f>'Step 2 - Report Details'!D337</f>
        <v>0</v>
      </c>
      <c r="D337" s="50" t="str">
        <f>'Step 2 - Report Details'!N337</f>
        <v>Biomass (T)</v>
      </c>
      <c r="E337" s="63">
        <f>'Step 2 - Report Details'!O337</f>
        <v>0</v>
      </c>
      <c r="F337" s="63">
        <f>'Step 2 - Report Details'!P337</f>
        <v>0</v>
      </c>
      <c r="G337" s="63">
        <f>'Step 2 - Report Details'!Q337</f>
        <v>0</v>
      </c>
      <c r="H337" s="63">
        <f>'Step 2 - Report Details'!R337</f>
        <v>0</v>
      </c>
      <c r="I337" s="63">
        <f>'Step 2 - Report Details'!S337</f>
        <v>0</v>
      </c>
      <c r="J337" s="63">
        <f>'Step 2 - Report Details'!T337</f>
        <v>0</v>
      </c>
      <c r="K337" s="177"/>
      <c r="L337" s="177"/>
      <c r="M337" s="177"/>
      <c r="N337" s="177"/>
      <c r="O337" s="177"/>
      <c r="P337" s="177"/>
      <c r="Q337" s="177"/>
      <c r="R337" s="177"/>
      <c r="S337" s="179"/>
    </row>
    <row r="338" spans="1:19" s="49" customFormat="1" x14ac:dyDescent="0.3">
      <c r="A338" s="183"/>
      <c r="B338" s="183"/>
      <c r="C338" s="183"/>
      <c r="D338" s="50" t="str">
        <f>'Step 2 - Report Details'!N338</f>
        <v>Population</v>
      </c>
      <c r="E338" s="63">
        <f>'Step 2 - Report Details'!O338</f>
        <v>0</v>
      </c>
      <c r="F338" s="63">
        <f>'Step 2 - Report Details'!P338</f>
        <v>0</v>
      </c>
      <c r="G338" s="63">
        <f>'Step 2 - Report Details'!Q338</f>
        <v>0</v>
      </c>
      <c r="H338" s="63">
        <f>'Step 2 - Report Details'!R338</f>
        <v>0</v>
      </c>
      <c r="I338" s="63">
        <f>'Step 2 - Report Details'!S338</f>
        <v>0</v>
      </c>
      <c r="J338" s="63">
        <f>'Step 2 - Report Details'!T338</f>
        <v>0</v>
      </c>
      <c r="K338" s="178"/>
      <c r="L338" s="178"/>
      <c r="M338" s="178"/>
      <c r="N338" s="178"/>
      <c r="O338" s="178"/>
      <c r="P338" s="178"/>
      <c r="Q338" s="178"/>
      <c r="R338" s="178"/>
      <c r="S338" s="180"/>
    </row>
    <row r="339" spans="1:19" s="49" customFormat="1" x14ac:dyDescent="0.3">
      <c r="A339" s="182">
        <f>'Step 2 - Report Details'!A339</f>
        <v>0</v>
      </c>
      <c r="B339" s="182" t="str">
        <f ca="1">'Step 2 - Report Details'!B339</f>
        <v/>
      </c>
      <c r="C339" s="182">
        <f>'Step 2 - Report Details'!D339</f>
        <v>0</v>
      </c>
      <c r="D339" s="50" t="str">
        <f>'Step 2 - Report Details'!N339</f>
        <v>Biomass (T)</v>
      </c>
      <c r="E339" s="63">
        <f>'Step 2 - Report Details'!O339</f>
        <v>0</v>
      </c>
      <c r="F339" s="63">
        <f>'Step 2 - Report Details'!P339</f>
        <v>0</v>
      </c>
      <c r="G339" s="63">
        <f>'Step 2 - Report Details'!Q339</f>
        <v>0</v>
      </c>
      <c r="H339" s="63">
        <f>'Step 2 - Report Details'!R339</f>
        <v>0</v>
      </c>
      <c r="I339" s="63">
        <f>'Step 2 - Report Details'!S339</f>
        <v>0</v>
      </c>
      <c r="J339" s="63">
        <f>'Step 2 - Report Details'!T339</f>
        <v>0</v>
      </c>
      <c r="K339" s="177"/>
      <c r="L339" s="177"/>
      <c r="M339" s="177"/>
      <c r="N339" s="177"/>
      <c r="O339" s="177"/>
      <c r="P339" s="177"/>
      <c r="Q339" s="177"/>
      <c r="R339" s="177"/>
      <c r="S339" s="179"/>
    </row>
    <row r="340" spans="1:19" s="49" customFormat="1" x14ac:dyDescent="0.3">
      <c r="A340" s="183"/>
      <c r="B340" s="183"/>
      <c r="C340" s="183"/>
      <c r="D340" s="50" t="str">
        <f>'Step 2 - Report Details'!N340</f>
        <v>Population</v>
      </c>
      <c r="E340" s="63">
        <f>'Step 2 - Report Details'!O340</f>
        <v>0</v>
      </c>
      <c r="F340" s="63">
        <f>'Step 2 - Report Details'!P340</f>
        <v>0</v>
      </c>
      <c r="G340" s="63">
        <f>'Step 2 - Report Details'!Q340</f>
        <v>0</v>
      </c>
      <c r="H340" s="63">
        <f>'Step 2 - Report Details'!R340</f>
        <v>0</v>
      </c>
      <c r="I340" s="63">
        <f>'Step 2 - Report Details'!S340</f>
        <v>0</v>
      </c>
      <c r="J340" s="63">
        <f>'Step 2 - Report Details'!T340</f>
        <v>0</v>
      </c>
      <c r="K340" s="178"/>
      <c r="L340" s="178"/>
      <c r="M340" s="178"/>
      <c r="N340" s="178"/>
      <c r="O340" s="178"/>
      <c r="P340" s="178"/>
      <c r="Q340" s="178"/>
      <c r="R340" s="178"/>
      <c r="S340" s="180"/>
    </row>
    <row r="341" spans="1:19" s="49" customFormat="1" x14ac:dyDescent="0.3">
      <c r="A341" s="182">
        <f>'Step 2 - Report Details'!A341</f>
        <v>0</v>
      </c>
      <c r="B341" s="182" t="str">
        <f ca="1">'Step 2 - Report Details'!B341</f>
        <v/>
      </c>
      <c r="C341" s="182">
        <f>'Step 2 - Report Details'!D341</f>
        <v>0</v>
      </c>
      <c r="D341" s="50" t="str">
        <f>'Step 2 - Report Details'!N341</f>
        <v>Biomass (T)</v>
      </c>
      <c r="E341" s="63">
        <f>'Step 2 - Report Details'!O341</f>
        <v>0</v>
      </c>
      <c r="F341" s="63">
        <f>'Step 2 - Report Details'!P341</f>
        <v>0</v>
      </c>
      <c r="G341" s="63">
        <f>'Step 2 - Report Details'!Q341</f>
        <v>0</v>
      </c>
      <c r="H341" s="63">
        <f>'Step 2 - Report Details'!R341</f>
        <v>0</v>
      </c>
      <c r="I341" s="63">
        <f>'Step 2 - Report Details'!S341</f>
        <v>0</v>
      </c>
      <c r="J341" s="63">
        <f>'Step 2 - Report Details'!T341</f>
        <v>0</v>
      </c>
      <c r="K341" s="177"/>
      <c r="L341" s="177"/>
      <c r="M341" s="177"/>
      <c r="N341" s="177"/>
      <c r="O341" s="177"/>
      <c r="P341" s="177"/>
      <c r="Q341" s="177"/>
      <c r="R341" s="177"/>
      <c r="S341" s="179"/>
    </row>
    <row r="342" spans="1:19" s="49" customFormat="1" x14ac:dyDescent="0.3">
      <c r="A342" s="183"/>
      <c r="B342" s="183"/>
      <c r="C342" s="183"/>
      <c r="D342" s="50" t="str">
        <f>'Step 2 - Report Details'!N342</f>
        <v>Population</v>
      </c>
      <c r="E342" s="63">
        <f>'Step 2 - Report Details'!O342</f>
        <v>0</v>
      </c>
      <c r="F342" s="63">
        <f>'Step 2 - Report Details'!P342</f>
        <v>0</v>
      </c>
      <c r="G342" s="63">
        <f>'Step 2 - Report Details'!Q342</f>
        <v>0</v>
      </c>
      <c r="H342" s="63">
        <f>'Step 2 - Report Details'!R342</f>
        <v>0</v>
      </c>
      <c r="I342" s="63">
        <f>'Step 2 - Report Details'!S342</f>
        <v>0</v>
      </c>
      <c r="J342" s="63">
        <f>'Step 2 - Report Details'!T342</f>
        <v>0</v>
      </c>
      <c r="K342" s="178"/>
      <c r="L342" s="178"/>
      <c r="M342" s="178"/>
      <c r="N342" s="178"/>
      <c r="O342" s="178"/>
      <c r="P342" s="178"/>
      <c r="Q342" s="178"/>
      <c r="R342" s="178"/>
      <c r="S342" s="180"/>
    </row>
    <row r="343" spans="1:19" s="49" customFormat="1" x14ac:dyDescent="0.3">
      <c r="A343" s="182">
        <f>'Step 2 - Report Details'!A343</f>
        <v>0</v>
      </c>
      <c r="B343" s="182" t="str">
        <f ca="1">'Step 2 - Report Details'!B343</f>
        <v/>
      </c>
      <c r="C343" s="182">
        <f>'Step 2 - Report Details'!D343</f>
        <v>0</v>
      </c>
      <c r="D343" s="50" t="str">
        <f>'Step 2 - Report Details'!N343</f>
        <v>Biomass (T)</v>
      </c>
      <c r="E343" s="63">
        <f>'Step 2 - Report Details'!O343</f>
        <v>0</v>
      </c>
      <c r="F343" s="63">
        <f>'Step 2 - Report Details'!P343</f>
        <v>0</v>
      </c>
      <c r="G343" s="63">
        <f>'Step 2 - Report Details'!Q343</f>
        <v>0</v>
      </c>
      <c r="H343" s="63">
        <f>'Step 2 - Report Details'!R343</f>
        <v>0</v>
      </c>
      <c r="I343" s="63">
        <f>'Step 2 - Report Details'!S343</f>
        <v>0</v>
      </c>
      <c r="J343" s="63">
        <f>'Step 2 - Report Details'!T343</f>
        <v>0</v>
      </c>
      <c r="K343" s="177"/>
      <c r="L343" s="177"/>
      <c r="M343" s="177"/>
      <c r="N343" s="177"/>
      <c r="O343" s="177"/>
      <c r="P343" s="177"/>
      <c r="Q343" s="177"/>
      <c r="R343" s="177"/>
      <c r="S343" s="179"/>
    </row>
    <row r="344" spans="1:19" s="49" customFormat="1" x14ac:dyDescent="0.3">
      <c r="A344" s="183"/>
      <c r="B344" s="183"/>
      <c r="C344" s="183"/>
      <c r="D344" s="50" t="str">
        <f>'Step 2 - Report Details'!N344</f>
        <v>Population</v>
      </c>
      <c r="E344" s="63">
        <f>'Step 2 - Report Details'!O344</f>
        <v>0</v>
      </c>
      <c r="F344" s="63">
        <f>'Step 2 - Report Details'!P344</f>
        <v>0</v>
      </c>
      <c r="G344" s="63">
        <f>'Step 2 - Report Details'!Q344</f>
        <v>0</v>
      </c>
      <c r="H344" s="63">
        <f>'Step 2 - Report Details'!R344</f>
        <v>0</v>
      </c>
      <c r="I344" s="63">
        <f>'Step 2 - Report Details'!S344</f>
        <v>0</v>
      </c>
      <c r="J344" s="63">
        <f>'Step 2 - Report Details'!T344</f>
        <v>0</v>
      </c>
      <c r="K344" s="178"/>
      <c r="L344" s="178"/>
      <c r="M344" s="178"/>
      <c r="N344" s="178"/>
      <c r="O344" s="178"/>
      <c r="P344" s="178"/>
      <c r="Q344" s="178"/>
      <c r="R344" s="178"/>
      <c r="S344" s="180"/>
    </row>
    <row r="345" spans="1:19" s="49" customFormat="1" x14ac:dyDescent="0.3">
      <c r="A345" s="182">
        <f>'Step 2 - Report Details'!A345</f>
        <v>0</v>
      </c>
      <c r="B345" s="182" t="str">
        <f ca="1">'Step 2 - Report Details'!B345</f>
        <v/>
      </c>
      <c r="C345" s="182">
        <f>'Step 2 - Report Details'!D345</f>
        <v>0</v>
      </c>
      <c r="D345" s="50" t="str">
        <f>'Step 2 - Report Details'!N345</f>
        <v>Biomass (T)</v>
      </c>
      <c r="E345" s="63">
        <f>'Step 2 - Report Details'!O345</f>
        <v>0</v>
      </c>
      <c r="F345" s="63">
        <f>'Step 2 - Report Details'!P345</f>
        <v>0</v>
      </c>
      <c r="G345" s="63">
        <f>'Step 2 - Report Details'!Q345</f>
        <v>0</v>
      </c>
      <c r="H345" s="63">
        <f>'Step 2 - Report Details'!R345</f>
        <v>0</v>
      </c>
      <c r="I345" s="63">
        <f>'Step 2 - Report Details'!S345</f>
        <v>0</v>
      </c>
      <c r="J345" s="63">
        <f>'Step 2 - Report Details'!T345</f>
        <v>0</v>
      </c>
      <c r="K345" s="177"/>
      <c r="L345" s="177"/>
      <c r="M345" s="177"/>
      <c r="N345" s="177"/>
      <c r="O345" s="177"/>
      <c r="P345" s="177"/>
      <c r="Q345" s="177"/>
      <c r="R345" s="177"/>
      <c r="S345" s="179"/>
    </row>
    <row r="346" spans="1:19" s="49" customFormat="1" x14ac:dyDescent="0.3">
      <c r="A346" s="183"/>
      <c r="B346" s="183"/>
      <c r="C346" s="183"/>
      <c r="D346" s="50" t="str">
        <f>'Step 2 - Report Details'!N346</f>
        <v>Population</v>
      </c>
      <c r="E346" s="63">
        <f>'Step 2 - Report Details'!O346</f>
        <v>0</v>
      </c>
      <c r="F346" s="63">
        <f>'Step 2 - Report Details'!P346</f>
        <v>0</v>
      </c>
      <c r="G346" s="63">
        <f>'Step 2 - Report Details'!Q346</f>
        <v>0</v>
      </c>
      <c r="H346" s="63">
        <f>'Step 2 - Report Details'!R346</f>
        <v>0</v>
      </c>
      <c r="I346" s="63">
        <f>'Step 2 - Report Details'!S346</f>
        <v>0</v>
      </c>
      <c r="J346" s="63">
        <f>'Step 2 - Report Details'!T346</f>
        <v>0</v>
      </c>
      <c r="K346" s="178"/>
      <c r="L346" s="178"/>
      <c r="M346" s="178"/>
      <c r="N346" s="178"/>
      <c r="O346" s="178"/>
      <c r="P346" s="178"/>
      <c r="Q346" s="178"/>
      <c r="R346" s="178"/>
      <c r="S346" s="180"/>
    </row>
    <row r="347" spans="1:19" s="49" customFormat="1" x14ac:dyDescent="0.3">
      <c r="A347" s="182">
        <f>'Step 2 - Report Details'!A347</f>
        <v>0</v>
      </c>
      <c r="B347" s="182" t="str">
        <f ca="1">'Step 2 - Report Details'!B347</f>
        <v/>
      </c>
      <c r="C347" s="182">
        <f>'Step 2 - Report Details'!D347</f>
        <v>0</v>
      </c>
      <c r="D347" s="50" t="str">
        <f>'Step 2 - Report Details'!N347</f>
        <v>Biomass (T)</v>
      </c>
      <c r="E347" s="63">
        <f>'Step 2 - Report Details'!O347</f>
        <v>0</v>
      </c>
      <c r="F347" s="63">
        <f>'Step 2 - Report Details'!P347</f>
        <v>0</v>
      </c>
      <c r="G347" s="63">
        <f>'Step 2 - Report Details'!Q347</f>
        <v>0</v>
      </c>
      <c r="H347" s="63">
        <f>'Step 2 - Report Details'!R347</f>
        <v>0</v>
      </c>
      <c r="I347" s="63">
        <f>'Step 2 - Report Details'!S347</f>
        <v>0</v>
      </c>
      <c r="J347" s="63">
        <f>'Step 2 - Report Details'!T347</f>
        <v>0</v>
      </c>
      <c r="K347" s="177"/>
      <c r="L347" s="177"/>
      <c r="M347" s="177"/>
      <c r="N347" s="177"/>
      <c r="O347" s="177"/>
      <c r="P347" s="177"/>
      <c r="Q347" s="177"/>
      <c r="R347" s="177"/>
      <c r="S347" s="179"/>
    </row>
    <row r="348" spans="1:19" s="49" customFormat="1" x14ac:dyDescent="0.3">
      <c r="A348" s="183"/>
      <c r="B348" s="183"/>
      <c r="C348" s="183"/>
      <c r="D348" s="50" t="str">
        <f>'Step 2 - Report Details'!N348</f>
        <v>Population</v>
      </c>
      <c r="E348" s="63">
        <f>'Step 2 - Report Details'!O348</f>
        <v>0</v>
      </c>
      <c r="F348" s="63">
        <f>'Step 2 - Report Details'!P348</f>
        <v>0</v>
      </c>
      <c r="G348" s="63">
        <f>'Step 2 - Report Details'!Q348</f>
        <v>0</v>
      </c>
      <c r="H348" s="63">
        <f>'Step 2 - Report Details'!R348</f>
        <v>0</v>
      </c>
      <c r="I348" s="63">
        <f>'Step 2 - Report Details'!S348</f>
        <v>0</v>
      </c>
      <c r="J348" s="63">
        <f>'Step 2 - Report Details'!T348</f>
        <v>0</v>
      </c>
      <c r="K348" s="178"/>
      <c r="L348" s="178"/>
      <c r="M348" s="178"/>
      <c r="N348" s="178"/>
      <c r="O348" s="178"/>
      <c r="P348" s="178"/>
      <c r="Q348" s="178"/>
      <c r="R348" s="178"/>
      <c r="S348" s="180"/>
    </row>
    <row r="349" spans="1:19" s="49" customFormat="1" x14ac:dyDescent="0.3">
      <c r="A349" s="182">
        <f>'Step 2 - Report Details'!A349</f>
        <v>0</v>
      </c>
      <c r="B349" s="182" t="str">
        <f ca="1">'Step 2 - Report Details'!B349</f>
        <v/>
      </c>
      <c r="C349" s="182">
        <f>'Step 2 - Report Details'!D349</f>
        <v>0</v>
      </c>
      <c r="D349" s="50" t="str">
        <f>'Step 2 - Report Details'!N349</f>
        <v>Biomass (T)</v>
      </c>
      <c r="E349" s="63">
        <f>'Step 2 - Report Details'!O349</f>
        <v>0</v>
      </c>
      <c r="F349" s="63">
        <f>'Step 2 - Report Details'!P349</f>
        <v>0</v>
      </c>
      <c r="G349" s="63">
        <f>'Step 2 - Report Details'!Q349</f>
        <v>0</v>
      </c>
      <c r="H349" s="63">
        <f>'Step 2 - Report Details'!R349</f>
        <v>0</v>
      </c>
      <c r="I349" s="63">
        <f>'Step 2 - Report Details'!S349</f>
        <v>0</v>
      </c>
      <c r="J349" s="63">
        <f>'Step 2 - Report Details'!T349</f>
        <v>0</v>
      </c>
      <c r="K349" s="177"/>
      <c r="L349" s="177"/>
      <c r="M349" s="177"/>
      <c r="N349" s="177"/>
      <c r="O349" s="177"/>
      <c r="P349" s="177"/>
      <c r="Q349" s="177"/>
      <c r="R349" s="177"/>
      <c r="S349" s="179"/>
    </row>
    <row r="350" spans="1:19" s="49" customFormat="1" x14ac:dyDescent="0.3">
      <c r="A350" s="183"/>
      <c r="B350" s="183"/>
      <c r="C350" s="183"/>
      <c r="D350" s="50" t="str">
        <f>'Step 2 - Report Details'!N350</f>
        <v>Population</v>
      </c>
      <c r="E350" s="63">
        <f>'Step 2 - Report Details'!O350</f>
        <v>0</v>
      </c>
      <c r="F350" s="63">
        <f>'Step 2 - Report Details'!P350</f>
        <v>0</v>
      </c>
      <c r="G350" s="63">
        <f>'Step 2 - Report Details'!Q350</f>
        <v>0</v>
      </c>
      <c r="H350" s="63">
        <f>'Step 2 - Report Details'!R350</f>
        <v>0</v>
      </c>
      <c r="I350" s="63">
        <f>'Step 2 - Report Details'!S350</f>
        <v>0</v>
      </c>
      <c r="J350" s="63">
        <f>'Step 2 - Report Details'!T350</f>
        <v>0</v>
      </c>
      <c r="K350" s="178"/>
      <c r="L350" s="178"/>
      <c r="M350" s="178"/>
      <c r="N350" s="178"/>
      <c r="O350" s="178"/>
      <c r="P350" s="178"/>
      <c r="Q350" s="178"/>
      <c r="R350" s="178"/>
      <c r="S350" s="180"/>
    </row>
    <row r="351" spans="1:19" s="49" customFormat="1" x14ac:dyDescent="0.3">
      <c r="A351" s="182">
        <f>'Step 2 - Report Details'!A351</f>
        <v>0</v>
      </c>
      <c r="B351" s="182" t="str">
        <f ca="1">'Step 2 - Report Details'!B351</f>
        <v/>
      </c>
      <c r="C351" s="182">
        <f>'Step 2 - Report Details'!D351</f>
        <v>0</v>
      </c>
      <c r="D351" s="50" t="str">
        <f>'Step 2 - Report Details'!N351</f>
        <v>Biomass (T)</v>
      </c>
      <c r="E351" s="63">
        <f>'Step 2 - Report Details'!O351</f>
        <v>0</v>
      </c>
      <c r="F351" s="63">
        <f>'Step 2 - Report Details'!P351</f>
        <v>0</v>
      </c>
      <c r="G351" s="63">
        <f>'Step 2 - Report Details'!Q351</f>
        <v>0</v>
      </c>
      <c r="H351" s="63">
        <f>'Step 2 - Report Details'!R351</f>
        <v>0</v>
      </c>
      <c r="I351" s="63">
        <f>'Step 2 - Report Details'!S351</f>
        <v>0</v>
      </c>
      <c r="J351" s="63">
        <f>'Step 2 - Report Details'!T351</f>
        <v>0</v>
      </c>
      <c r="K351" s="177"/>
      <c r="L351" s="177"/>
      <c r="M351" s="177"/>
      <c r="N351" s="177"/>
      <c r="O351" s="177"/>
      <c r="P351" s="177"/>
      <c r="Q351" s="177"/>
      <c r="R351" s="177"/>
      <c r="S351" s="179"/>
    </row>
    <row r="352" spans="1:19" s="49" customFormat="1" x14ac:dyDescent="0.3">
      <c r="A352" s="183"/>
      <c r="B352" s="183"/>
      <c r="C352" s="183"/>
      <c r="D352" s="50" t="str">
        <f>'Step 2 - Report Details'!N352</f>
        <v>Population</v>
      </c>
      <c r="E352" s="63">
        <f>'Step 2 - Report Details'!O352</f>
        <v>0</v>
      </c>
      <c r="F352" s="63">
        <f>'Step 2 - Report Details'!P352</f>
        <v>0</v>
      </c>
      <c r="G352" s="63">
        <f>'Step 2 - Report Details'!Q352</f>
        <v>0</v>
      </c>
      <c r="H352" s="63">
        <f>'Step 2 - Report Details'!R352</f>
        <v>0</v>
      </c>
      <c r="I352" s="63">
        <f>'Step 2 - Report Details'!S352</f>
        <v>0</v>
      </c>
      <c r="J352" s="63">
        <f>'Step 2 - Report Details'!T352</f>
        <v>0</v>
      </c>
      <c r="K352" s="178"/>
      <c r="L352" s="178"/>
      <c r="M352" s="178"/>
      <c r="N352" s="178"/>
      <c r="O352" s="178"/>
      <c r="P352" s="178"/>
      <c r="Q352" s="178"/>
      <c r="R352" s="178"/>
      <c r="S352" s="180"/>
    </row>
    <row r="353" spans="1:19" s="49" customFormat="1" x14ac:dyDescent="0.3">
      <c r="A353" s="182">
        <f>'Step 2 - Report Details'!A353</f>
        <v>0</v>
      </c>
      <c r="B353" s="182" t="str">
        <f ca="1">'Step 2 - Report Details'!B353</f>
        <v/>
      </c>
      <c r="C353" s="182">
        <f>'Step 2 - Report Details'!D353</f>
        <v>0</v>
      </c>
      <c r="D353" s="50" t="str">
        <f>'Step 2 - Report Details'!N353</f>
        <v>Biomass (T)</v>
      </c>
      <c r="E353" s="63">
        <f>'Step 2 - Report Details'!O353</f>
        <v>0</v>
      </c>
      <c r="F353" s="63">
        <f>'Step 2 - Report Details'!P353</f>
        <v>0</v>
      </c>
      <c r="G353" s="63">
        <f>'Step 2 - Report Details'!Q353</f>
        <v>0</v>
      </c>
      <c r="H353" s="63">
        <f>'Step 2 - Report Details'!R353</f>
        <v>0</v>
      </c>
      <c r="I353" s="63">
        <f>'Step 2 - Report Details'!S353</f>
        <v>0</v>
      </c>
      <c r="J353" s="63">
        <f>'Step 2 - Report Details'!T353</f>
        <v>0</v>
      </c>
      <c r="K353" s="177"/>
      <c r="L353" s="177"/>
      <c r="M353" s="177"/>
      <c r="N353" s="177"/>
      <c r="O353" s="177"/>
      <c r="P353" s="177"/>
      <c r="Q353" s="177"/>
      <c r="R353" s="177"/>
      <c r="S353" s="179"/>
    </row>
    <row r="354" spans="1:19" s="49" customFormat="1" x14ac:dyDescent="0.3">
      <c r="A354" s="183"/>
      <c r="B354" s="183"/>
      <c r="C354" s="183"/>
      <c r="D354" s="50" t="str">
        <f>'Step 2 - Report Details'!N354</f>
        <v>Population</v>
      </c>
      <c r="E354" s="63">
        <f>'Step 2 - Report Details'!O354</f>
        <v>0</v>
      </c>
      <c r="F354" s="63">
        <f>'Step 2 - Report Details'!P354</f>
        <v>0</v>
      </c>
      <c r="G354" s="63">
        <f>'Step 2 - Report Details'!Q354</f>
        <v>0</v>
      </c>
      <c r="H354" s="63">
        <f>'Step 2 - Report Details'!R354</f>
        <v>0</v>
      </c>
      <c r="I354" s="63">
        <f>'Step 2 - Report Details'!S354</f>
        <v>0</v>
      </c>
      <c r="J354" s="63">
        <f>'Step 2 - Report Details'!T354</f>
        <v>0</v>
      </c>
      <c r="K354" s="178"/>
      <c r="L354" s="178"/>
      <c r="M354" s="178"/>
      <c r="N354" s="178"/>
      <c r="O354" s="178"/>
      <c r="P354" s="178"/>
      <c r="Q354" s="178"/>
      <c r="R354" s="178"/>
      <c r="S354" s="180"/>
    </row>
    <row r="355" spans="1:19" s="49" customFormat="1" x14ac:dyDescent="0.3">
      <c r="A355" s="182">
        <f>'Step 2 - Report Details'!A355</f>
        <v>0</v>
      </c>
      <c r="B355" s="182" t="str">
        <f ca="1">'Step 2 - Report Details'!B355</f>
        <v/>
      </c>
      <c r="C355" s="182">
        <f>'Step 2 - Report Details'!D355</f>
        <v>0</v>
      </c>
      <c r="D355" s="50" t="str">
        <f>'Step 2 - Report Details'!N355</f>
        <v>Biomass (T)</v>
      </c>
      <c r="E355" s="63">
        <f>'Step 2 - Report Details'!O355</f>
        <v>0</v>
      </c>
      <c r="F355" s="63">
        <f>'Step 2 - Report Details'!P355</f>
        <v>0</v>
      </c>
      <c r="G355" s="63">
        <f>'Step 2 - Report Details'!Q355</f>
        <v>0</v>
      </c>
      <c r="H355" s="63">
        <f>'Step 2 - Report Details'!R355</f>
        <v>0</v>
      </c>
      <c r="I355" s="63">
        <f>'Step 2 - Report Details'!S355</f>
        <v>0</v>
      </c>
      <c r="J355" s="63">
        <f>'Step 2 - Report Details'!T355</f>
        <v>0</v>
      </c>
      <c r="K355" s="177"/>
      <c r="L355" s="177"/>
      <c r="M355" s="177"/>
      <c r="N355" s="177"/>
      <c r="O355" s="177"/>
      <c r="P355" s="177"/>
      <c r="Q355" s="177"/>
      <c r="R355" s="177"/>
      <c r="S355" s="179"/>
    </row>
    <row r="356" spans="1:19" s="49" customFormat="1" x14ac:dyDescent="0.3">
      <c r="A356" s="183"/>
      <c r="B356" s="183"/>
      <c r="C356" s="183"/>
      <c r="D356" s="50" t="str">
        <f>'Step 2 - Report Details'!N356</f>
        <v>Population</v>
      </c>
      <c r="E356" s="63">
        <f>'Step 2 - Report Details'!O356</f>
        <v>0</v>
      </c>
      <c r="F356" s="63">
        <f>'Step 2 - Report Details'!P356</f>
        <v>0</v>
      </c>
      <c r="G356" s="63">
        <f>'Step 2 - Report Details'!Q356</f>
        <v>0</v>
      </c>
      <c r="H356" s="63">
        <f>'Step 2 - Report Details'!R356</f>
        <v>0</v>
      </c>
      <c r="I356" s="63">
        <f>'Step 2 - Report Details'!S356</f>
        <v>0</v>
      </c>
      <c r="J356" s="63">
        <f>'Step 2 - Report Details'!T356</f>
        <v>0</v>
      </c>
      <c r="K356" s="178"/>
      <c r="L356" s="178"/>
      <c r="M356" s="178"/>
      <c r="N356" s="178"/>
      <c r="O356" s="178"/>
      <c r="P356" s="178"/>
      <c r="Q356" s="178"/>
      <c r="R356" s="178"/>
      <c r="S356" s="180"/>
    </row>
    <row r="357" spans="1:19" s="49" customFormat="1" x14ac:dyDescent="0.3">
      <c r="A357" s="182">
        <f>'Step 2 - Report Details'!A357</f>
        <v>0</v>
      </c>
      <c r="B357" s="182" t="str">
        <f ca="1">'Step 2 - Report Details'!B357</f>
        <v/>
      </c>
      <c r="C357" s="182">
        <f>'Step 2 - Report Details'!D357</f>
        <v>0</v>
      </c>
      <c r="D357" s="50" t="str">
        <f>'Step 2 - Report Details'!N357</f>
        <v>Biomass (T)</v>
      </c>
      <c r="E357" s="63">
        <f>'Step 2 - Report Details'!O357</f>
        <v>0</v>
      </c>
      <c r="F357" s="63">
        <f>'Step 2 - Report Details'!P357</f>
        <v>0</v>
      </c>
      <c r="G357" s="63">
        <f>'Step 2 - Report Details'!Q357</f>
        <v>0</v>
      </c>
      <c r="H357" s="63">
        <f>'Step 2 - Report Details'!R357</f>
        <v>0</v>
      </c>
      <c r="I357" s="63">
        <f>'Step 2 - Report Details'!S357</f>
        <v>0</v>
      </c>
      <c r="J357" s="63">
        <f>'Step 2 - Report Details'!T357</f>
        <v>0</v>
      </c>
      <c r="K357" s="177"/>
      <c r="L357" s="177"/>
      <c r="M357" s="177"/>
      <c r="N357" s="177"/>
      <c r="O357" s="177"/>
      <c r="P357" s="177"/>
      <c r="Q357" s="177"/>
      <c r="R357" s="177"/>
      <c r="S357" s="179"/>
    </row>
    <row r="358" spans="1:19" s="49" customFormat="1" x14ac:dyDescent="0.3">
      <c r="A358" s="183"/>
      <c r="B358" s="183"/>
      <c r="C358" s="183"/>
      <c r="D358" s="50" t="str">
        <f>'Step 2 - Report Details'!N358</f>
        <v>Population</v>
      </c>
      <c r="E358" s="63">
        <f>'Step 2 - Report Details'!O358</f>
        <v>0</v>
      </c>
      <c r="F358" s="63">
        <f>'Step 2 - Report Details'!P358</f>
        <v>0</v>
      </c>
      <c r="G358" s="63">
        <f>'Step 2 - Report Details'!Q358</f>
        <v>0</v>
      </c>
      <c r="H358" s="63">
        <f>'Step 2 - Report Details'!R358</f>
        <v>0</v>
      </c>
      <c r="I358" s="63">
        <f>'Step 2 - Report Details'!S358</f>
        <v>0</v>
      </c>
      <c r="J358" s="63">
        <f>'Step 2 - Report Details'!T358</f>
        <v>0</v>
      </c>
      <c r="K358" s="178"/>
      <c r="L358" s="178"/>
      <c r="M358" s="178"/>
      <c r="N358" s="178"/>
      <c r="O358" s="178"/>
      <c r="P358" s="178"/>
      <c r="Q358" s="178"/>
      <c r="R358" s="178"/>
      <c r="S358" s="180"/>
    </row>
    <row r="359" spans="1:19" s="49" customFormat="1" x14ac:dyDescent="0.3">
      <c r="A359" s="182">
        <f>'Step 2 - Report Details'!A359</f>
        <v>0</v>
      </c>
      <c r="B359" s="182" t="str">
        <f ca="1">'Step 2 - Report Details'!B359</f>
        <v/>
      </c>
      <c r="C359" s="182">
        <f>'Step 2 - Report Details'!D359</f>
        <v>0</v>
      </c>
      <c r="D359" s="50" t="str">
        <f>'Step 2 - Report Details'!N359</f>
        <v>Biomass (T)</v>
      </c>
      <c r="E359" s="63">
        <f>'Step 2 - Report Details'!O359</f>
        <v>0</v>
      </c>
      <c r="F359" s="63">
        <f>'Step 2 - Report Details'!P359</f>
        <v>0</v>
      </c>
      <c r="G359" s="63">
        <f>'Step 2 - Report Details'!Q359</f>
        <v>0</v>
      </c>
      <c r="H359" s="63">
        <f>'Step 2 - Report Details'!R359</f>
        <v>0</v>
      </c>
      <c r="I359" s="63">
        <f>'Step 2 - Report Details'!S359</f>
        <v>0</v>
      </c>
      <c r="J359" s="63">
        <f>'Step 2 - Report Details'!T359</f>
        <v>0</v>
      </c>
      <c r="K359" s="177"/>
      <c r="L359" s="177"/>
      <c r="M359" s="177"/>
      <c r="N359" s="177"/>
      <c r="O359" s="177"/>
      <c r="P359" s="177"/>
      <c r="Q359" s="177"/>
      <c r="R359" s="177"/>
      <c r="S359" s="179"/>
    </row>
    <row r="360" spans="1:19" s="49" customFormat="1" x14ac:dyDescent="0.3">
      <c r="A360" s="183"/>
      <c r="B360" s="183"/>
      <c r="C360" s="183"/>
      <c r="D360" s="50" t="str">
        <f>'Step 2 - Report Details'!N360</f>
        <v>Population</v>
      </c>
      <c r="E360" s="63">
        <f>'Step 2 - Report Details'!O360</f>
        <v>0</v>
      </c>
      <c r="F360" s="63">
        <f>'Step 2 - Report Details'!P360</f>
        <v>0</v>
      </c>
      <c r="G360" s="63">
        <f>'Step 2 - Report Details'!Q360</f>
        <v>0</v>
      </c>
      <c r="H360" s="63">
        <f>'Step 2 - Report Details'!R360</f>
        <v>0</v>
      </c>
      <c r="I360" s="63">
        <f>'Step 2 - Report Details'!S360</f>
        <v>0</v>
      </c>
      <c r="J360" s="63">
        <f>'Step 2 - Report Details'!T360</f>
        <v>0</v>
      </c>
      <c r="K360" s="178"/>
      <c r="L360" s="178"/>
      <c r="M360" s="178"/>
      <c r="N360" s="178"/>
      <c r="O360" s="178"/>
      <c r="P360" s="178"/>
      <c r="Q360" s="178"/>
      <c r="R360" s="178"/>
      <c r="S360" s="180"/>
    </row>
    <row r="361" spans="1:19" s="49" customFormat="1" x14ac:dyDescent="0.3">
      <c r="A361" s="182">
        <f>'Step 2 - Report Details'!A361</f>
        <v>0</v>
      </c>
      <c r="B361" s="182" t="str">
        <f ca="1">'Step 2 - Report Details'!B361</f>
        <v/>
      </c>
      <c r="C361" s="182">
        <f>'Step 2 - Report Details'!D361</f>
        <v>0</v>
      </c>
      <c r="D361" s="50" t="str">
        <f>'Step 2 - Report Details'!N361</f>
        <v>Biomass (T)</v>
      </c>
      <c r="E361" s="63">
        <f>'Step 2 - Report Details'!O361</f>
        <v>0</v>
      </c>
      <c r="F361" s="63">
        <f>'Step 2 - Report Details'!P361</f>
        <v>0</v>
      </c>
      <c r="G361" s="63">
        <f>'Step 2 - Report Details'!Q361</f>
        <v>0</v>
      </c>
      <c r="H361" s="63">
        <f>'Step 2 - Report Details'!R361</f>
        <v>0</v>
      </c>
      <c r="I361" s="63">
        <f>'Step 2 - Report Details'!S361</f>
        <v>0</v>
      </c>
      <c r="J361" s="63">
        <f>'Step 2 - Report Details'!T361</f>
        <v>0</v>
      </c>
      <c r="K361" s="177"/>
      <c r="L361" s="177"/>
      <c r="M361" s="177"/>
      <c r="N361" s="177"/>
      <c r="O361" s="177"/>
      <c r="P361" s="177"/>
      <c r="Q361" s="177"/>
      <c r="R361" s="177"/>
      <c r="S361" s="179"/>
    </row>
    <row r="362" spans="1:19" s="49" customFormat="1" x14ac:dyDescent="0.3">
      <c r="A362" s="183"/>
      <c r="B362" s="183"/>
      <c r="C362" s="183"/>
      <c r="D362" s="50" t="str">
        <f>'Step 2 - Report Details'!N362</f>
        <v>Population</v>
      </c>
      <c r="E362" s="63">
        <f>'Step 2 - Report Details'!O362</f>
        <v>0</v>
      </c>
      <c r="F362" s="63">
        <f>'Step 2 - Report Details'!P362</f>
        <v>0</v>
      </c>
      <c r="G362" s="63">
        <f>'Step 2 - Report Details'!Q362</f>
        <v>0</v>
      </c>
      <c r="H362" s="63">
        <f>'Step 2 - Report Details'!R362</f>
        <v>0</v>
      </c>
      <c r="I362" s="63">
        <f>'Step 2 - Report Details'!S362</f>
        <v>0</v>
      </c>
      <c r="J362" s="63">
        <f>'Step 2 - Report Details'!T362</f>
        <v>0</v>
      </c>
      <c r="K362" s="178"/>
      <c r="L362" s="178"/>
      <c r="M362" s="178"/>
      <c r="N362" s="178"/>
      <c r="O362" s="178"/>
      <c r="P362" s="178"/>
      <c r="Q362" s="178"/>
      <c r="R362" s="178"/>
      <c r="S362" s="180"/>
    </row>
    <row r="363" spans="1:19" s="49" customFormat="1" x14ac:dyDescent="0.3">
      <c r="A363" s="182">
        <f>'Step 2 - Report Details'!A363</f>
        <v>0</v>
      </c>
      <c r="B363" s="182" t="str">
        <f ca="1">'Step 2 - Report Details'!B363</f>
        <v/>
      </c>
      <c r="C363" s="182">
        <f>'Step 2 - Report Details'!D363</f>
        <v>0</v>
      </c>
      <c r="D363" s="50" t="str">
        <f>'Step 2 - Report Details'!N363</f>
        <v>Biomass (T)</v>
      </c>
      <c r="E363" s="63">
        <f>'Step 2 - Report Details'!O363</f>
        <v>0</v>
      </c>
      <c r="F363" s="63">
        <f>'Step 2 - Report Details'!P363</f>
        <v>0</v>
      </c>
      <c r="G363" s="63">
        <f>'Step 2 - Report Details'!Q363</f>
        <v>0</v>
      </c>
      <c r="H363" s="63">
        <f>'Step 2 - Report Details'!R363</f>
        <v>0</v>
      </c>
      <c r="I363" s="63">
        <f>'Step 2 - Report Details'!S363</f>
        <v>0</v>
      </c>
      <c r="J363" s="63">
        <f>'Step 2 - Report Details'!T363</f>
        <v>0</v>
      </c>
      <c r="K363" s="177"/>
      <c r="L363" s="177"/>
      <c r="M363" s="177"/>
      <c r="N363" s="177"/>
      <c r="O363" s="177"/>
      <c r="P363" s="177"/>
      <c r="Q363" s="177"/>
      <c r="R363" s="177"/>
      <c r="S363" s="179"/>
    </row>
    <row r="364" spans="1:19" s="49" customFormat="1" x14ac:dyDescent="0.3">
      <c r="A364" s="183"/>
      <c r="B364" s="183"/>
      <c r="C364" s="183"/>
      <c r="D364" s="50" t="str">
        <f>'Step 2 - Report Details'!N364</f>
        <v>Population</v>
      </c>
      <c r="E364" s="63">
        <f>'Step 2 - Report Details'!O364</f>
        <v>0</v>
      </c>
      <c r="F364" s="63">
        <f>'Step 2 - Report Details'!P364</f>
        <v>0</v>
      </c>
      <c r="G364" s="63">
        <f>'Step 2 - Report Details'!Q364</f>
        <v>0</v>
      </c>
      <c r="H364" s="63">
        <f>'Step 2 - Report Details'!R364</f>
        <v>0</v>
      </c>
      <c r="I364" s="63">
        <f>'Step 2 - Report Details'!S364</f>
        <v>0</v>
      </c>
      <c r="J364" s="63">
        <f>'Step 2 - Report Details'!T364</f>
        <v>0</v>
      </c>
      <c r="K364" s="178"/>
      <c r="L364" s="178"/>
      <c r="M364" s="178"/>
      <c r="N364" s="178"/>
      <c r="O364" s="178"/>
      <c r="P364" s="178"/>
      <c r="Q364" s="178"/>
      <c r="R364" s="178"/>
      <c r="S364" s="180"/>
    </row>
    <row r="365" spans="1:19" s="49" customFormat="1" x14ac:dyDescent="0.3">
      <c r="A365" s="182">
        <f>'Step 2 - Report Details'!A365</f>
        <v>0</v>
      </c>
      <c r="B365" s="182" t="str">
        <f ca="1">'Step 2 - Report Details'!B365</f>
        <v/>
      </c>
      <c r="C365" s="182">
        <f>'Step 2 - Report Details'!D365</f>
        <v>0</v>
      </c>
      <c r="D365" s="50" t="str">
        <f>'Step 2 - Report Details'!N365</f>
        <v>Biomass (T)</v>
      </c>
      <c r="E365" s="63">
        <f>'Step 2 - Report Details'!O365</f>
        <v>0</v>
      </c>
      <c r="F365" s="63">
        <f>'Step 2 - Report Details'!P365</f>
        <v>0</v>
      </c>
      <c r="G365" s="63">
        <f>'Step 2 - Report Details'!Q365</f>
        <v>0</v>
      </c>
      <c r="H365" s="63">
        <f>'Step 2 - Report Details'!R365</f>
        <v>0</v>
      </c>
      <c r="I365" s="63">
        <f>'Step 2 - Report Details'!S365</f>
        <v>0</v>
      </c>
      <c r="J365" s="63">
        <f>'Step 2 - Report Details'!T365</f>
        <v>0</v>
      </c>
      <c r="K365" s="177"/>
      <c r="L365" s="177"/>
      <c r="M365" s="177"/>
      <c r="N365" s="177"/>
      <c r="O365" s="177"/>
      <c r="P365" s="177"/>
      <c r="Q365" s="177"/>
      <c r="R365" s="177"/>
      <c r="S365" s="179"/>
    </row>
    <row r="366" spans="1:19" s="49" customFormat="1" x14ac:dyDescent="0.3">
      <c r="A366" s="183"/>
      <c r="B366" s="183"/>
      <c r="C366" s="183"/>
      <c r="D366" s="50" t="str">
        <f>'Step 2 - Report Details'!N366</f>
        <v>Population</v>
      </c>
      <c r="E366" s="63">
        <f>'Step 2 - Report Details'!O366</f>
        <v>0</v>
      </c>
      <c r="F366" s="63">
        <f>'Step 2 - Report Details'!P366</f>
        <v>0</v>
      </c>
      <c r="G366" s="63">
        <f>'Step 2 - Report Details'!Q366</f>
        <v>0</v>
      </c>
      <c r="H366" s="63">
        <f>'Step 2 - Report Details'!R366</f>
        <v>0</v>
      </c>
      <c r="I366" s="63">
        <f>'Step 2 - Report Details'!S366</f>
        <v>0</v>
      </c>
      <c r="J366" s="63">
        <f>'Step 2 - Report Details'!T366</f>
        <v>0</v>
      </c>
      <c r="K366" s="178"/>
      <c r="L366" s="178"/>
      <c r="M366" s="178"/>
      <c r="N366" s="178"/>
      <c r="O366" s="178"/>
      <c r="P366" s="178"/>
      <c r="Q366" s="178"/>
      <c r="R366" s="178"/>
      <c r="S366" s="180"/>
    </row>
    <row r="367" spans="1:19" s="49" customFormat="1" x14ac:dyDescent="0.3">
      <c r="A367" s="182">
        <f>'Step 2 - Report Details'!A367</f>
        <v>0</v>
      </c>
      <c r="B367" s="182" t="str">
        <f ca="1">'Step 2 - Report Details'!B367</f>
        <v/>
      </c>
      <c r="C367" s="182">
        <f>'Step 2 - Report Details'!D367</f>
        <v>0</v>
      </c>
      <c r="D367" s="50" t="str">
        <f>'Step 2 - Report Details'!N367</f>
        <v>Biomass (T)</v>
      </c>
      <c r="E367" s="63">
        <f>'Step 2 - Report Details'!O367</f>
        <v>0</v>
      </c>
      <c r="F367" s="63">
        <f>'Step 2 - Report Details'!P367</f>
        <v>0</v>
      </c>
      <c r="G367" s="63">
        <f>'Step 2 - Report Details'!Q367</f>
        <v>0</v>
      </c>
      <c r="H367" s="63">
        <f>'Step 2 - Report Details'!R367</f>
        <v>0</v>
      </c>
      <c r="I367" s="63">
        <f>'Step 2 - Report Details'!S367</f>
        <v>0</v>
      </c>
      <c r="J367" s="63">
        <f>'Step 2 - Report Details'!T367</f>
        <v>0</v>
      </c>
      <c r="K367" s="177"/>
      <c r="L367" s="177"/>
      <c r="M367" s="177"/>
      <c r="N367" s="177"/>
      <c r="O367" s="177"/>
      <c r="P367" s="177"/>
      <c r="Q367" s="177"/>
      <c r="R367" s="177"/>
      <c r="S367" s="179"/>
    </row>
    <row r="368" spans="1:19" s="49" customFormat="1" x14ac:dyDescent="0.3">
      <c r="A368" s="183"/>
      <c r="B368" s="183"/>
      <c r="C368" s="183"/>
      <c r="D368" s="50" t="str">
        <f>'Step 2 - Report Details'!N368</f>
        <v>Population</v>
      </c>
      <c r="E368" s="63">
        <f>'Step 2 - Report Details'!O368</f>
        <v>0</v>
      </c>
      <c r="F368" s="63">
        <f>'Step 2 - Report Details'!P368</f>
        <v>0</v>
      </c>
      <c r="G368" s="63">
        <f>'Step 2 - Report Details'!Q368</f>
        <v>0</v>
      </c>
      <c r="H368" s="63">
        <f>'Step 2 - Report Details'!R368</f>
        <v>0</v>
      </c>
      <c r="I368" s="63">
        <f>'Step 2 - Report Details'!S368</f>
        <v>0</v>
      </c>
      <c r="J368" s="63">
        <f>'Step 2 - Report Details'!T368</f>
        <v>0</v>
      </c>
      <c r="K368" s="178"/>
      <c r="L368" s="178"/>
      <c r="M368" s="178"/>
      <c r="N368" s="178"/>
      <c r="O368" s="178"/>
      <c r="P368" s="178"/>
      <c r="Q368" s="178"/>
      <c r="R368" s="178"/>
      <c r="S368" s="180"/>
    </row>
    <row r="369" spans="1:19" s="49" customFormat="1" x14ac:dyDescent="0.3">
      <c r="A369" s="182">
        <f>'Step 2 - Report Details'!A369</f>
        <v>0</v>
      </c>
      <c r="B369" s="182" t="str">
        <f ca="1">'Step 2 - Report Details'!B369</f>
        <v/>
      </c>
      <c r="C369" s="182">
        <f>'Step 2 - Report Details'!D369</f>
        <v>0</v>
      </c>
      <c r="D369" s="50" t="str">
        <f>'Step 2 - Report Details'!N369</f>
        <v>Biomass (T)</v>
      </c>
      <c r="E369" s="63">
        <f>'Step 2 - Report Details'!O369</f>
        <v>0</v>
      </c>
      <c r="F369" s="63">
        <f>'Step 2 - Report Details'!P369</f>
        <v>0</v>
      </c>
      <c r="G369" s="63">
        <f>'Step 2 - Report Details'!Q369</f>
        <v>0</v>
      </c>
      <c r="H369" s="63">
        <f>'Step 2 - Report Details'!R369</f>
        <v>0</v>
      </c>
      <c r="I369" s="63">
        <f>'Step 2 - Report Details'!S369</f>
        <v>0</v>
      </c>
      <c r="J369" s="63">
        <f>'Step 2 - Report Details'!T369</f>
        <v>0</v>
      </c>
      <c r="K369" s="177"/>
      <c r="L369" s="177"/>
      <c r="M369" s="177"/>
      <c r="N369" s="177"/>
      <c r="O369" s="177"/>
      <c r="P369" s="177"/>
      <c r="Q369" s="177"/>
      <c r="R369" s="177"/>
      <c r="S369" s="179"/>
    </row>
    <row r="370" spans="1:19" s="49" customFormat="1" x14ac:dyDescent="0.3">
      <c r="A370" s="183"/>
      <c r="B370" s="183"/>
      <c r="C370" s="183"/>
      <c r="D370" s="50" t="str">
        <f>'Step 2 - Report Details'!N370</f>
        <v>Population</v>
      </c>
      <c r="E370" s="63">
        <f>'Step 2 - Report Details'!O370</f>
        <v>0</v>
      </c>
      <c r="F370" s="63">
        <f>'Step 2 - Report Details'!P370</f>
        <v>0</v>
      </c>
      <c r="G370" s="63">
        <f>'Step 2 - Report Details'!Q370</f>
        <v>0</v>
      </c>
      <c r="H370" s="63">
        <f>'Step 2 - Report Details'!R370</f>
        <v>0</v>
      </c>
      <c r="I370" s="63">
        <f>'Step 2 - Report Details'!S370</f>
        <v>0</v>
      </c>
      <c r="J370" s="63">
        <f>'Step 2 - Report Details'!T370</f>
        <v>0</v>
      </c>
      <c r="K370" s="178"/>
      <c r="L370" s="178"/>
      <c r="M370" s="178"/>
      <c r="N370" s="178"/>
      <c r="O370" s="178"/>
      <c r="P370" s="178"/>
      <c r="Q370" s="178"/>
      <c r="R370" s="178"/>
      <c r="S370" s="180"/>
    </row>
    <row r="371" spans="1:19" s="49" customFormat="1" x14ac:dyDescent="0.3">
      <c r="A371" s="182">
        <f>'Step 2 - Report Details'!A371</f>
        <v>0</v>
      </c>
      <c r="B371" s="182" t="str">
        <f ca="1">'Step 2 - Report Details'!B371</f>
        <v/>
      </c>
      <c r="C371" s="182">
        <f>'Step 2 - Report Details'!D371</f>
        <v>0</v>
      </c>
      <c r="D371" s="50" t="str">
        <f>'Step 2 - Report Details'!N371</f>
        <v>Biomass (T)</v>
      </c>
      <c r="E371" s="63">
        <f>'Step 2 - Report Details'!O371</f>
        <v>0</v>
      </c>
      <c r="F371" s="63">
        <f>'Step 2 - Report Details'!P371</f>
        <v>0</v>
      </c>
      <c r="G371" s="63">
        <f>'Step 2 - Report Details'!Q371</f>
        <v>0</v>
      </c>
      <c r="H371" s="63">
        <f>'Step 2 - Report Details'!R371</f>
        <v>0</v>
      </c>
      <c r="I371" s="63">
        <f>'Step 2 - Report Details'!S371</f>
        <v>0</v>
      </c>
      <c r="J371" s="63">
        <f>'Step 2 - Report Details'!T371</f>
        <v>0</v>
      </c>
      <c r="K371" s="177"/>
      <c r="L371" s="177"/>
      <c r="M371" s="177"/>
      <c r="N371" s="177"/>
      <c r="O371" s="177"/>
      <c r="P371" s="177"/>
      <c r="Q371" s="177"/>
      <c r="R371" s="177"/>
      <c r="S371" s="179"/>
    </row>
    <row r="372" spans="1:19" s="49" customFormat="1" x14ac:dyDescent="0.3">
      <c r="A372" s="183"/>
      <c r="B372" s="183"/>
      <c r="C372" s="183"/>
      <c r="D372" s="50" t="str">
        <f>'Step 2 - Report Details'!N372</f>
        <v>Population</v>
      </c>
      <c r="E372" s="63">
        <f>'Step 2 - Report Details'!O372</f>
        <v>0</v>
      </c>
      <c r="F372" s="63">
        <f>'Step 2 - Report Details'!P372</f>
        <v>0</v>
      </c>
      <c r="G372" s="63">
        <f>'Step 2 - Report Details'!Q372</f>
        <v>0</v>
      </c>
      <c r="H372" s="63">
        <f>'Step 2 - Report Details'!R372</f>
        <v>0</v>
      </c>
      <c r="I372" s="63">
        <f>'Step 2 - Report Details'!S372</f>
        <v>0</v>
      </c>
      <c r="J372" s="63">
        <f>'Step 2 - Report Details'!T372</f>
        <v>0</v>
      </c>
      <c r="K372" s="178"/>
      <c r="L372" s="178"/>
      <c r="M372" s="178"/>
      <c r="N372" s="178"/>
      <c r="O372" s="178"/>
      <c r="P372" s="178"/>
      <c r="Q372" s="178"/>
      <c r="R372" s="178"/>
      <c r="S372" s="180"/>
    </row>
    <row r="373" spans="1:19" s="49" customFormat="1" x14ac:dyDescent="0.3">
      <c r="A373" s="182">
        <f>'Step 2 - Report Details'!A373</f>
        <v>0</v>
      </c>
      <c r="B373" s="182" t="str">
        <f ca="1">'Step 2 - Report Details'!B373</f>
        <v/>
      </c>
      <c r="C373" s="182">
        <f>'Step 2 - Report Details'!D373</f>
        <v>0</v>
      </c>
      <c r="D373" s="50" t="str">
        <f>'Step 2 - Report Details'!N373</f>
        <v>Biomass (T)</v>
      </c>
      <c r="E373" s="63">
        <f>'Step 2 - Report Details'!O373</f>
        <v>0</v>
      </c>
      <c r="F373" s="63">
        <f>'Step 2 - Report Details'!P373</f>
        <v>0</v>
      </c>
      <c r="G373" s="63">
        <f>'Step 2 - Report Details'!Q373</f>
        <v>0</v>
      </c>
      <c r="H373" s="63">
        <f>'Step 2 - Report Details'!R373</f>
        <v>0</v>
      </c>
      <c r="I373" s="63">
        <f>'Step 2 - Report Details'!S373</f>
        <v>0</v>
      </c>
      <c r="J373" s="63">
        <f>'Step 2 - Report Details'!T373</f>
        <v>0</v>
      </c>
      <c r="K373" s="177"/>
      <c r="L373" s="177"/>
      <c r="M373" s="177"/>
      <c r="N373" s="177"/>
      <c r="O373" s="177"/>
      <c r="P373" s="177"/>
      <c r="Q373" s="177"/>
      <c r="R373" s="177"/>
      <c r="S373" s="179"/>
    </row>
    <row r="374" spans="1:19" s="49" customFormat="1" x14ac:dyDescent="0.3">
      <c r="A374" s="183"/>
      <c r="B374" s="183"/>
      <c r="C374" s="183"/>
      <c r="D374" s="50" t="str">
        <f>'Step 2 - Report Details'!N374</f>
        <v>Population</v>
      </c>
      <c r="E374" s="63">
        <f>'Step 2 - Report Details'!O374</f>
        <v>0</v>
      </c>
      <c r="F374" s="63">
        <f>'Step 2 - Report Details'!P374</f>
        <v>0</v>
      </c>
      <c r="G374" s="63">
        <f>'Step 2 - Report Details'!Q374</f>
        <v>0</v>
      </c>
      <c r="H374" s="63">
        <f>'Step 2 - Report Details'!R374</f>
        <v>0</v>
      </c>
      <c r="I374" s="63">
        <f>'Step 2 - Report Details'!S374</f>
        <v>0</v>
      </c>
      <c r="J374" s="63">
        <f>'Step 2 - Report Details'!T374</f>
        <v>0</v>
      </c>
      <c r="K374" s="178"/>
      <c r="L374" s="178"/>
      <c r="M374" s="178"/>
      <c r="N374" s="178"/>
      <c r="O374" s="178"/>
      <c r="P374" s="178"/>
      <c r="Q374" s="178"/>
      <c r="R374" s="178"/>
      <c r="S374" s="180"/>
    </row>
    <row r="375" spans="1:19" s="49" customFormat="1" x14ac:dyDescent="0.3">
      <c r="A375" s="182">
        <f>'Step 2 - Report Details'!A375</f>
        <v>0</v>
      </c>
      <c r="B375" s="182" t="str">
        <f ca="1">'Step 2 - Report Details'!B375</f>
        <v/>
      </c>
      <c r="C375" s="182">
        <f>'Step 2 - Report Details'!D375</f>
        <v>0</v>
      </c>
      <c r="D375" s="50" t="str">
        <f>'Step 2 - Report Details'!N375</f>
        <v>Biomass (T)</v>
      </c>
      <c r="E375" s="63">
        <f>'Step 2 - Report Details'!O375</f>
        <v>0</v>
      </c>
      <c r="F375" s="63">
        <f>'Step 2 - Report Details'!P375</f>
        <v>0</v>
      </c>
      <c r="G375" s="63">
        <f>'Step 2 - Report Details'!Q375</f>
        <v>0</v>
      </c>
      <c r="H375" s="63">
        <f>'Step 2 - Report Details'!R375</f>
        <v>0</v>
      </c>
      <c r="I375" s="63">
        <f>'Step 2 - Report Details'!S375</f>
        <v>0</v>
      </c>
      <c r="J375" s="63">
        <f>'Step 2 - Report Details'!T375</f>
        <v>0</v>
      </c>
      <c r="K375" s="177"/>
      <c r="L375" s="177"/>
      <c r="M375" s="177"/>
      <c r="N375" s="177"/>
      <c r="O375" s="177"/>
      <c r="P375" s="177"/>
      <c r="Q375" s="177"/>
      <c r="R375" s="177"/>
      <c r="S375" s="179"/>
    </row>
    <row r="376" spans="1:19" s="49" customFormat="1" x14ac:dyDescent="0.3">
      <c r="A376" s="183"/>
      <c r="B376" s="183"/>
      <c r="C376" s="183"/>
      <c r="D376" s="50" t="str">
        <f>'Step 2 - Report Details'!N376</f>
        <v>Population</v>
      </c>
      <c r="E376" s="63">
        <f>'Step 2 - Report Details'!O376</f>
        <v>0</v>
      </c>
      <c r="F376" s="63">
        <f>'Step 2 - Report Details'!P376</f>
        <v>0</v>
      </c>
      <c r="G376" s="63">
        <f>'Step 2 - Report Details'!Q376</f>
        <v>0</v>
      </c>
      <c r="H376" s="63">
        <f>'Step 2 - Report Details'!R376</f>
        <v>0</v>
      </c>
      <c r="I376" s="63">
        <f>'Step 2 - Report Details'!S376</f>
        <v>0</v>
      </c>
      <c r="J376" s="63">
        <f>'Step 2 - Report Details'!T376</f>
        <v>0</v>
      </c>
      <c r="K376" s="178"/>
      <c r="L376" s="178"/>
      <c r="M376" s="178"/>
      <c r="N376" s="178"/>
      <c r="O376" s="178"/>
      <c r="P376" s="178"/>
      <c r="Q376" s="178"/>
      <c r="R376" s="178"/>
      <c r="S376" s="180"/>
    </row>
    <row r="377" spans="1:19" s="49" customFormat="1" x14ac:dyDescent="0.3">
      <c r="A377" s="182">
        <f>'Step 2 - Report Details'!A377</f>
        <v>0</v>
      </c>
      <c r="B377" s="182" t="str">
        <f ca="1">'Step 2 - Report Details'!B377</f>
        <v/>
      </c>
      <c r="C377" s="182">
        <f>'Step 2 - Report Details'!D377</f>
        <v>0</v>
      </c>
      <c r="D377" s="50" t="str">
        <f>'Step 2 - Report Details'!N377</f>
        <v>Biomass (T)</v>
      </c>
      <c r="E377" s="63">
        <f>'Step 2 - Report Details'!O377</f>
        <v>0</v>
      </c>
      <c r="F377" s="63">
        <f>'Step 2 - Report Details'!P377</f>
        <v>0</v>
      </c>
      <c r="G377" s="63">
        <f>'Step 2 - Report Details'!Q377</f>
        <v>0</v>
      </c>
      <c r="H377" s="63">
        <f>'Step 2 - Report Details'!R377</f>
        <v>0</v>
      </c>
      <c r="I377" s="63">
        <f>'Step 2 - Report Details'!S377</f>
        <v>0</v>
      </c>
      <c r="J377" s="63">
        <f>'Step 2 - Report Details'!T377</f>
        <v>0</v>
      </c>
      <c r="K377" s="177"/>
      <c r="L377" s="177"/>
      <c r="M377" s="177"/>
      <c r="N377" s="177"/>
      <c r="O377" s="177"/>
      <c r="P377" s="177"/>
      <c r="Q377" s="177"/>
      <c r="R377" s="177"/>
      <c r="S377" s="179"/>
    </row>
    <row r="378" spans="1:19" s="49" customFormat="1" x14ac:dyDescent="0.3">
      <c r="A378" s="183"/>
      <c r="B378" s="183"/>
      <c r="C378" s="183"/>
      <c r="D378" s="50" t="str">
        <f>'Step 2 - Report Details'!N378</f>
        <v>Population</v>
      </c>
      <c r="E378" s="63">
        <f>'Step 2 - Report Details'!O378</f>
        <v>0</v>
      </c>
      <c r="F378" s="63">
        <f>'Step 2 - Report Details'!P378</f>
        <v>0</v>
      </c>
      <c r="G378" s="63">
        <f>'Step 2 - Report Details'!Q378</f>
        <v>0</v>
      </c>
      <c r="H378" s="63">
        <f>'Step 2 - Report Details'!R378</f>
        <v>0</v>
      </c>
      <c r="I378" s="63">
        <f>'Step 2 - Report Details'!S378</f>
        <v>0</v>
      </c>
      <c r="J378" s="63">
        <f>'Step 2 - Report Details'!T378</f>
        <v>0</v>
      </c>
      <c r="K378" s="178"/>
      <c r="L378" s="178"/>
      <c r="M378" s="178"/>
      <c r="N378" s="178"/>
      <c r="O378" s="178"/>
      <c r="P378" s="178"/>
      <c r="Q378" s="178"/>
      <c r="R378" s="178"/>
      <c r="S378" s="180"/>
    </row>
    <row r="379" spans="1:19" s="49" customFormat="1" x14ac:dyDescent="0.3">
      <c r="A379" s="182">
        <f>'Step 2 - Report Details'!A379</f>
        <v>0</v>
      </c>
      <c r="B379" s="182" t="str">
        <f ca="1">'Step 2 - Report Details'!B379</f>
        <v/>
      </c>
      <c r="C379" s="182">
        <f>'Step 2 - Report Details'!D379</f>
        <v>0</v>
      </c>
      <c r="D379" s="50" t="str">
        <f>'Step 2 - Report Details'!N379</f>
        <v>Biomass (T)</v>
      </c>
      <c r="E379" s="63">
        <f>'Step 2 - Report Details'!O379</f>
        <v>0</v>
      </c>
      <c r="F379" s="63">
        <f>'Step 2 - Report Details'!P379</f>
        <v>0</v>
      </c>
      <c r="G379" s="63">
        <f>'Step 2 - Report Details'!Q379</f>
        <v>0</v>
      </c>
      <c r="H379" s="63">
        <f>'Step 2 - Report Details'!R379</f>
        <v>0</v>
      </c>
      <c r="I379" s="63">
        <f>'Step 2 - Report Details'!S379</f>
        <v>0</v>
      </c>
      <c r="J379" s="63">
        <f>'Step 2 - Report Details'!T379</f>
        <v>0</v>
      </c>
      <c r="K379" s="177"/>
      <c r="L379" s="177"/>
      <c r="M379" s="177"/>
      <c r="N379" s="177"/>
      <c r="O379" s="177"/>
      <c r="P379" s="177"/>
      <c r="Q379" s="177"/>
      <c r="R379" s="177"/>
      <c r="S379" s="179"/>
    </row>
    <row r="380" spans="1:19" s="49" customFormat="1" x14ac:dyDescent="0.3">
      <c r="A380" s="183"/>
      <c r="B380" s="183"/>
      <c r="C380" s="183"/>
      <c r="D380" s="50" t="str">
        <f>'Step 2 - Report Details'!N380</f>
        <v>Population</v>
      </c>
      <c r="E380" s="63">
        <f>'Step 2 - Report Details'!O380</f>
        <v>0</v>
      </c>
      <c r="F380" s="63">
        <f>'Step 2 - Report Details'!P380</f>
        <v>0</v>
      </c>
      <c r="G380" s="63">
        <f>'Step 2 - Report Details'!Q380</f>
        <v>0</v>
      </c>
      <c r="H380" s="63">
        <f>'Step 2 - Report Details'!R380</f>
        <v>0</v>
      </c>
      <c r="I380" s="63">
        <f>'Step 2 - Report Details'!S380</f>
        <v>0</v>
      </c>
      <c r="J380" s="63">
        <f>'Step 2 - Report Details'!T380</f>
        <v>0</v>
      </c>
      <c r="K380" s="178"/>
      <c r="L380" s="178"/>
      <c r="M380" s="178"/>
      <c r="N380" s="178"/>
      <c r="O380" s="178"/>
      <c r="P380" s="178"/>
      <c r="Q380" s="178"/>
      <c r="R380" s="178"/>
      <c r="S380" s="180"/>
    </row>
    <row r="381" spans="1:19" s="49" customFormat="1" x14ac:dyDescent="0.3">
      <c r="A381" s="182">
        <f>'Step 2 - Report Details'!A381</f>
        <v>0</v>
      </c>
      <c r="B381" s="182" t="str">
        <f ca="1">'Step 2 - Report Details'!B381</f>
        <v/>
      </c>
      <c r="C381" s="182">
        <f>'Step 2 - Report Details'!D381</f>
        <v>0</v>
      </c>
      <c r="D381" s="50" t="str">
        <f>'Step 2 - Report Details'!N381</f>
        <v>Biomass (T)</v>
      </c>
      <c r="E381" s="63">
        <f>'Step 2 - Report Details'!O381</f>
        <v>0</v>
      </c>
      <c r="F381" s="63">
        <f>'Step 2 - Report Details'!P381</f>
        <v>0</v>
      </c>
      <c r="G381" s="63">
        <f>'Step 2 - Report Details'!Q381</f>
        <v>0</v>
      </c>
      <c r="H381" s="63">
        <f>'Step 2 - Report Details'!R381</f>
        <v>0</v>
      </c>
      <c r="I381" s="63">
        <f>'Step 2 - Report Details'!S381</f>
        <v>0</v>
      </c>
      <c r="J381" s="63">
        <f>'Step 2 - Report Details'!T381</f>
        <v>0</v>
      </c>
      <c r="K381" s="177"/>
      <c r="L381" s="177"/>
      <c r="M381" s="177"/>
      <c r="N381" s="177"/>
      <c r="O381" s="177"/>
      <c r="P381" s="177"/>
      <c r="Q381" s="177"/>
      <c r="R381" s="177"/>
      <c r="S381" s="179"/>
    </row>
    <row r="382" spans="1:19" s="49" customFormat="1" x14ac:dyDescent="0.3">
      <c r="A382" s="183"/>
      <c r="B382" s="183"/>
      <c r="C382" s="183"/>
      <c r="D382" s="50" t="str">
        <f>'Step 2 - Report Details'!N382</f>
        <v>Population</v>
      </c>
      <c r="E382" s="63">
        <f>'Step 2 - Report Details'!O382</f>
        <v>0</v>
      </c>
      <c r="F382" s="63">
        <f>'Step 2 - Report Details'!P382</f>
        <v>0</v>
      </c>
      <c r="G382" s="63">
        <f>'Step 2 - Report Details'!Q382</f>
        <v>0</v>
      </c>
      <c r="H382" s="63">
        <f>'Step 2 - Report Details'!R382</f>
        <v>0</v>
      </c>
      <c r="I382" s="63">
        <f>'Step 2 - Report Details'!S382</f>
        <v>0</v>
      </c>
      <c r="J382" s="63">
        <f>'Step 2 - Report Details'!T382</f>
        <v>0</v>
      </c>
      <c r="K382" s="178"/>
      <c r="L382" s="178"/>
      <c r="M382" s="178"/>
      <c r="N382" s="178"/>
      <c r="O382" s="178"/>
      <c r="P382" s="178"/>
      <c r="Q382" s="178"/>
      <c r="R382" s="178"/>
      <c r="S382" s="180"/>
    </row>
    <row r="383" spans="1:19" s="49" customFormat="1" x14ac:dyDescent="0.3">
      <c r="A383" s="182">
        <f>'Step 2 - Report Details'!A383</f>
        <v>0</v>
      </c>
      <c r="B383" s="182" t="str">
        <f ca="1">'Step 2 - Report Details'!B383</f>
        <v/>
      </c>
      <c r="C383" s="182">
        <f>'Step 2 - Report Details'!D383</f>
        <v>0</v>
      </c>
      <c r="D383" s="50" t="str">
        <f>'Step 2 - Report Details'!N383</f>
        <v>Biomass (T)</v>
      </c>
      <c r="E383" s="63">
        <f>'Step 2 - Report Details'!O383</f>
        <v>0</v>
      </c>
      <c r="F383" s="63">
        <f>'Step 2 - Report Details'!P383</f>
        <v>0</v>
      </c>
      <c r="G383" s="63">
        <f>'Step 2 - Report Details'!Q383</f>
        <v>0</v>
      </c>
      <c r="H383" s="63">
        <f>'Step 2 - Report Details'!R383</f>
        <v>0</v>
      </c>
      <c r="I383" s="63">
        <f>'Step 2 - Report Details'!S383</f>
        <v>0</v>
      </c>
      <c r="J383" s="63">
        <f>'Step 2 - Report Details'!T383</f>
        <v>0</v>
      </c>
      <c r="K383" s="177"/>
      <c r="L383" s="177"/>
      <c r="M383" s="177"/>
      <c r="N383" s="177"/>
      <c r="O383" s="177"/>
      <c r="P383" s="177"/>
      <c r="Q383" s="177"/>
      <c r="R383" s="177"/>
      <c r="S383" s="179"/>
    </row>
    <row r="384" spans="1:19" s="49" customFormat="1" x14ac:dyDescent="0.3">
      <c r="A384" s="183"/>
      <c r="B384" s="183"/>
      <c r="C384" s="183"/>
      <c r="D384" s="50" t="str">
        <f>'Step 2 - Report Details'!N384</f>
        <v>Population</v>
      </c>
      <c r="E384" s="63">
        <f>'Step 2 - Report Details'!O384</f>
        <v>0</v>
      </c>
      <c r="F384" s="63">
        <f>'Step 2 - Report Details'!P384</f>
        <v>0</v>
      </c>
      <c r="G384" s="63">
        <f>'Step 2 - Report Details'!Q384</f>
        <v>0</v>
      </c>
      <c r="H384" s="63">
        <f>'Step 2 - Report Details'!R384</f>
        <v>0</v>
      </c>
      <c r="I384" s="63">
        <f>'Step 2 - Report Details'!S384</f>
        <v>0</v>
      </c>
      <c r="J384" s="63">
        <f>'Step 2 - Report Details'!T384</f>
        <v>0</v>
      </c>
      <c r="K384" s="178"/>
      <c r="L384" s="178"/>
      <c r="M384" s="178"/>
      <c r="N384" s="178"/>
      <c r="O384" s="178"/>
      <c r="P384" s="178"/>
      <c r="Q384" s="178"/>
      <c r="R384" s="178"/>
      <c r="S384" s="180"/>
    </row>
    <row r="385" spans="1:19" s="49" customFormat="1" x14ac:dyDescent="0.3">
      <c r="A385" s="182">
        <f>'Step 2 - Report Details'!A385</f>
        <v>0</v>
      </c>
      <c r="B385" s="182" t="str">
        <f ca="1">'Step 2 - Report Details'!B385</f>
        <v/>
      </c>
      <c r="C385" s="182">
        <f>'Step 2 - Report Details'!D385</f>
        <v>0</v>
      </c>
      <c r="D385" s="50" t="str">
        <f>'Step 2 - Report Details'!N385</f>
        <v>Biomass (T)</v>
      </c>
      <c r="E385" s="63">
        <f>'Step 2 - Report Details'!O385</f>
        <v>0</v>
      </c>
      <c r="F385" s="63">
        <f>'Step 2 - Report Details'!P385</f>
        <v>0</v>
      </c>
      <c r="G385" s="63">
        <f>'Step 2 - Report Details'!Q385</f>
        <v>0</v>
      </c>
      <c r="H385" s="63">
        <f>'Step 2 - Report Details'!R385</f>
        <v>0</v>
      </c>
      <c r="I385" s="63">
        <f>'Step 2 - Report Details'!S385</f>
        <v>0</v>
      </c>
      <c r="J385" s="63">
        <f>'Step 2 - Report Details'!T385</f>
        <v>0</v>
      </c>
      <c r="K385" s="177"/>
      <c r="L385" s="177"/>
      <c r="M385" s="177"/>
      <c r="N385" s="177"/>
      <c r="O385" s="177"/>
      <c r="P385" s="177"/>
      <c r="Q385" s="177"/>
      <c r="R385" s="177"/>
      <c r="S385" s="179"/>
    </row>
    <row r="386" spans="1:19" s="49" customFormat="1" x14ac:dyDescent="0.3">
      <c r="A386" s="183"/>
      <c r="B386" s="183"/>
      <c r="C386" s="183"/>
      <c r="D386" s="50" t="str">
        <f>'Step 2 - Report Details'!N386</f>
        <v>Population</v>
      </c>
      <c r="E386" s="63">
        <f>'Step 2 - Report Details'!O386</f>
        <v>0</v>
      </c>
      <c r="F386" s="63">
        <f>'Step 2 - Report Details'!P386</f>
        <v>0</v>
      </c>
      <c r="G386" s="63">
        <f>'Step 2 - Report Details'!Q386</f>
        <v>0</v>
      </c>
      <c r="H386" s="63">
        <f>'Step 2 - Report Details'!R386</f>
        <v>0</v>
      </c>
      <c r="I386" s="63">
        <f>'Step 2 - Report Details'!S386</f>
        <v>0</v>
      </c>
      <c r="J386" s="63">
        <f>'Step 2 - Report Details'!T386</f>
        <v>0</v>
      </c>
      <c r="K386" s="178"/>
      <c r="L386" s="178"/>
      <c r="M386" s="178"/>
      <c r="N386" s="178"/>
      <c r="O386" s="178"/>
      <c r="P386" s="178"/>
      <c r="Q386" s="178"/>
      <c r="R386" s="178"/>
      <c r="S386" s="180"/>
    </row>
    <row r="387" spans="1:19" s="49" customFormat="1" x14ac:dyDescent="0.3">
      <c r="A387" s="182">
        <f>'Step 2 - Report Details'!A387</f>
        <v>0</v>
      </c>
      <c r="B387" s="182" t="str">
        <f ca="1">'Step 2 - Report Details'!B387</f>
        <v/>
      </c>
      <c r="C387" s="182">
        <f>'Step 2 - Report Details'!D387</f>
        <v>0</v>
      </c>
      <c r="D387" s="50" t="str">
        <f>'Step 2 - Report Details'!N387</f>
        <v>Biomass (T)</v>
      </c>
      <c r="E387" s="63">
        <f>'Step 2 - Report Details'!O387</f>
        <v>0</v>
      </c>
      <c r="F387" s="63">
        <f>'Step 2 - Report Details'!P387</f>
        <v>0</v>
      </c>
      <c r="G387" s="63">
        <f>'Step 2 - Report Details'!Q387</f>
        <v>0</v>
      </c>
      <c r="H387" s="63">
        <f>'Step 2 - Report Details'!R387</f>
        <v>0</v>
      </c>
      <c r="I387" s="63">
        <f>'Step 2 - Report Details'!S387</f>
        <v>0</v>
      </c>
      <c r="J387" s="63">
        <f>'Step 2 - Report Details'!T387</f>
        <v>0</v>
      </c>
      <c r="K387" s="177"/>
      <c r="L387" s="177"/>
      <c r="M387" s="177"/>
      <c r="N387" s="177"/>
      <c r="O387" s="177"/>
      <c r="P387" s="177"/>
      <c r="Q387" s="177"/>
      <c r="R387" s="177"/>
      <c r="S387" s="179"/>
    </row>
    <row r="388" spans="1:19" s="49" customFormat="1" x14ac:dyDescent="0.3">
      <c r="A388" s="183"/>
      <c r="B388" s="183"/>
      <c r="C388" s="183"/>
      <c r="D388" s="50" t="str">
        <f>'Step 2 - Report Details'!N388</f>
        <v>Population</v>
      </c>
      <c r="E388" s="63">
        <f>'Step 2 - Report Details'!O388</f>
        <v>0</v>
      </c>
      <c r="F388" s="63">
        <f>'Step 2 - Report Details'!P388</f>
        <v>0</v>
      </c>
      <c r="G388" s="63">
        <f>'Step 2 - Report Details'!Q388</f>
        <v>0</v>
      </c>
      <c r="H388" s="63">
        <f>'Step 2 - Report Details'!R388</f>
        <v>0</v>
      </c>
      <c r="I388" s="63">
        <f>'Step 2 - Report Details'!S388</f>
        <v>0</v>
      </c>
      <c r="J388" s="63">
        <f>'Step 2 - Report Details'!T388</f>
        <v>0</v>
      </c>
      <c r="K388" s="178"/>
      <c r="L388" s="178"/>
      <c r="M388" s="178"/>
      <c r="N388" s="178"/>
      <c r="O388" s="178"/>
      <c r="P388" s="178"/>
      <c r="Q388" s="178"/>
      <c r="R388" s="178"/>
      <c r="S388" s="180"/>
    </row>
    <row r="389" spans="1:19" s="49" customFormat="1" x14ac:dyDescent="0.3">
      <c r="A389" s="182">
        <f>'Step 2 - Report Details'!A389</f>
        <v>0</v>
      </c>
      <c r="B389" s="182" t="str">
        <f ca="1">'Step 2 - Report Details'!B389</f>
        <v/>
      </c>
      <c r="C389" s="182">
        <f>'Step 2 - Report Details'!D389</f>
        <v>0</v>
      </c>
      <c r="D389" s="50" t="str">
        <f>'Step 2 - Report Details'!N389</f>
        <v>Biomass (T)</v>
      </c>
      <c r="E389" s="63">
        <f>'Step 2 - Report Details'!O389</f>
        <v>0</v>
      </c>
      <c r="F389" s="63">
        <f>'Step 2 - Report Details'!P389</f>
        <v>0</v>
      </c>
      <c r="G389" s="63">
        <f>'Step 2 - Report Details'!Q389</f>
        <v>0</v>
      </c>
      <c r="H389" s="63">
        <f>'Step 2 - Report Details'!R389</f>
        <v>0</v>
      </c>
      <c r="I389" s="63">
        <f>'Step 2 - Report Details'!S389</f>
        <v>0</v>
      </c>
      <c r="J389" s="63">
        <f>'Step 2 - Report Details'!T389</f>
        <v>0</v>
      </c>
      <c r="K389" s="177"/>
      <c r="L389" s="177"/>
      <c r="M389" s="177"/>
      <c r="N389" s="177"/>
      <c r="O389" s="177"/>
      <c r="P389" s="177"/>
      <c r="Q389" s="177"/>
      <c r="R389" s="177"/>
      <c r="S389" s="179"/>
    </row>
    <row r="390" spans="1:19" s="49" customFormat="1" x14ac:dyDescent="0.3">
      <c r="A390" s="183"/>
      <c r="B390" s="183"/>
      <c r="C390" s="183"/>
      <c r="D390" s="50" t="str">
        <f>'Step 2 - Report Details'!N390</f>
        <v>Population</v>
      </c>
      <c r="E390" s="63">
        <f>'Step 2 - Report Details'!O390</f>
        <v>0</v>
      </c>
      <c r="F390" s="63">
        <f>'Step 2 - Report Details'!P390</f>
        <v>0</v>
      </c>
      <c r="G390" s="63">
        <f>'Step 2 - Report Details'!Q390</f>
        <v>0</v>
      </c>
      <c r="H390" s="63">
        <f>'Step 2 - Report Details'!R390</f>
        <v>0</v>
      </c>
      <c r="I390" s="63">
        <f>'Step 2 - Report Details'!S390</f>
        <v>0</v>
      </c>
      <c r="J390" s="63">
        <f>'Step 2 - Report Details'!T390</f>
        <v>0</v>
      </c>
      <c r="K390" s="178"/>
      <c r="L390" s="178"/>
      <c r="M390" s="178"/>
      <c r="N390" s="178"/>
      <c r="O390" s="178"/>
      <c r="P390" s="178"/>
      <c r="Q390" s="178"/>
      <c r="R390" s="178"/>
      <c r="S390" s="180"/>
    </row>
    <row r="391" spans="1:19" s="49" customFormat="1" x14ac:dyDescent="0.3">
      <c r="A391" s="182">
        <f>'Step 2 - Report Details'!A391</f>
        <v>0</v>
      </c>
      <c r="B391" s="182" t="str">
        <f ca="1">'Step 2 - Report Details'!B391</f>
        <v/>
      </c>
      <c r="C391" s="182">
        <f>'Step 2 - Report Details'!D391</f>
        <v>0</v>
      </c>
      <c r="D391" s="50" t="str">
        <f>'Step 2 - Report Details'!N391</f>
        <v>Biomass (T)</v>
      </c>
      <c r="E391" s="63">
        <f>'Step 2 - Report Details'!O391</f>
        <v>0</v>
      </c>
      <c r="F391" s="63">
        <f>'Step 2 - Report Details'!P391</f>
        <v>0</v>
      </c>
      <c r="G391" s="63">
        <f>'Step 2 - Report Details'!Q391</f>
        <v>0</v>
      </c>
      <c r="H391" s="63">
        <f>'Step 2 - Report Details'!R391</f>
        <v>0</v>
      </c>
      <c r="I391" s="63">
        <f>'Step 2 - Report Details'!S391</f>
        <v>0</v>
      </c>
      <c r="J391" s="63">
        <f>'Step 2 - Report Details'!T391</f>
        <v>0</v>
      </c>
      <c r="K391" s="177"/>
      <c r="L391" s="177"/>
      <c r="M391" s="177"/>
      <c r="N391" s="177"/>
      <c r="O391" s="177"/>
      <c r="P391" s="177"/>
      <c r="Q391" s="177"/>
      <c r="R391" s="177"/>
      <c r="S391" s="179"/>
    </row>
    <row r="392" spans="1:19" s="49" customFormat="1" x14ac:dyDescent="0.3">
      <c r="A392" s="183"/>
      <c r="B392" s="183"/>
      <c r="C392" s="183"/>
      <c r="D392" s="50" t="str">
        <f>'Step 2 - Report Details'!N392</f>
        <v>Population</v>
      </c>
      <c r="E392" s="63">
        <f>'Step 2 - Report Details'!O392</f>
        <v>0</v>
      </c>
      <c r="F392" s="63">
        <f>'Step 2 - Report Details'!P392</f>
        <v>0</v>
      </c>
      <c r="G392" s="63">
        <f>'Step 2 - Report Details'!Q392</f>
        <v>0</v>
      </c>
      <c r="H392" s="63">
        <f>'Step 2 - Report Details'!R392</f>
        <v>0</v>
      </c>
      <c r="I392" s="63">
        <f>'Step 2 - Report Details'!S392</f>
        <v>0</v>
      </c>
      <c r="J392" s="63">
        <f>'Step 2 - Report Details'!T392</f>
        <v>0</v>
      </c>
      <c r="K392" s="178"/>
      <c r="L392" s="178"/>
      <c r="M392" s="178"/>
      <c r="N392" s="178"/>
      <c r="O392" s="178"/>
      <c r="P392" s="178"/>
      <c r="Q392" s="178"/>
      <c r="R392" s="178"/>
      <c r="S392" s="180"/>
    </row>
    <row r="393" spans="1:19" s="49" customFormat="1" x14ac:dyDescent="0.3">
      <c r="A393" s="182">
        <f>'Step 2 - Report Details'!A393</f>
        <v>0</v>
      </c>
      <c r="B393" s="182" t="str">
        <f ca="1">'Step 2 - Report Details'!B393</f>
        <v/>
      </c>
      <c r="C393" s="182">
        <f>'Step 2 - Report Details'!D393</f>
        <v>0</v>
      </c>
      <c r="D393" s="50" t="str">
        <f>'Step 2 - Report Details'!N393</f>
        <v>Biomass (T)</v>
      </c>
      <c r="E393" s="63">
        <f>'Step 2 - Report Details'!O393</f>
        <v>0</v>
      </c>
      <c r="F393" s="63">
        <f>'Step 2 - Report Details'!P393</f>
        <v>0</v>
      </c>
      <c r="G393" s="63">
        <f>'Step 2 - Report Details'!Q393</f>
        <v>0</v>
      </c>
      <c r="H393" s="63">
        <f>'Step 2 - Report Details'!R393</f>
        <v>0</v>
      </c>
      <c r="I393" s="63">
        <f>'Step 2 - Report Details'!S393</f>
        <v>0</v>
      </c>
      <c r="J393" s="63">
        <f>'Step 2 - Report Details'!T393</f>
        <v>0</v>
      </c>
      <c r="K393" s="177"/>
      <c r="L393" s="177"/>
      <c r="M393" s="177"/>
      <c r="N393" s="177"/>
      <c r="O393" s="177"/>
      <c r="P393" s="177"/>
      <c r="Q393" s="177"/>
      <c r="R393" s="177"/>
      <c r="S393" s="179"/>
    </row>
    <row r="394" spans="1:19" s="49" customFormat="1" x14ac:dyDescent="0.3">
      <c r="A394" s="183"/>
      <c r="B394" s="183"/>
      <c r="C394" s="183"/>
      <c r="D394" s="50" t="str">
        <f>'Step 2 - Report Details'!N394</f>
        <v>Population</v>
      </c>
      <c r="E394" s="63">
        <f>'Step 2 - Report Details'!O394</f>
        <v>0</v>
      </c>
      <c r="F394" s="63">
        <f>'Step 2 - Report Details'!P394</f>
        <v>0</v>
      </c>
      <c r="G394" s="63">
        <f>'Step 2 - Report Details'!Q394</f>
        <v>0</v>
      </c>
      <c r="H394" s="63">
        <f>'Step 2 - Report Details'!R394</f>
        <v>0</v>
      </c>
      <c r="I394" s="63">
        <f>'Step 2 - Report Details'!S394</f>
        <v>0</v>
      </c>
      <c r="J394" s="63">
        <f>'Step 2 - Report Details'!T394</f>
        <v>0</v>
      </c>
      <c r="K394" s="178"/>
      <c r="L394" s="178"/>
      <c r="M394" s="178"/>
      <c r="N394" s="178"/>
      <c r="O394" s="178"/>
      <c r="P394" s="178"/>
      <c r="Q394" s="178"/>
      <c r="R394" s="178"/>
      <c r="S394" s="180"/>
    </row>
    <row r="395" spans="1:19" s="49" customFormat="1" x14ac:dyDescent="0.3">
      <c r="A395" s="182">
        <f>'Step 2 - Report Details'!A395</f>
        <v>0</v>
      </c>
      <c r="B395" s="182" t="str">
        <f ca="1">'Step 2 - Report Details'!B395</f>
        <v/>
      </c>
      <c r="C395" s="182">
        <f>'Step 2 - Report Details'!D395</f>
        <v>0</v>
      </c>
      <c r="D395" s="50" t="str">
        <f>'Step 2 - Report Details'!N395</f>
        <v>Biomass (T)</v>
      </c>
      <c r="E395" s="63">
        <f>'Step 2 - Report Details'!O395</f>
        <v>0</v>
      </c>
      <c r="F395" s="63">
        <f>'Step 2 - Report Details'!P395</f>
        <v>0</v>
      </c>
      <c r="G395" s="63">
        <f>'Step 2 - Report Details'!Q395</f>
        <v>0</v>
      </c>
      <c r="H395" s="63">
        <f>'Step 2 - Report Details'!R395</f>
        <v>0</v>
      </c>
      <c r="I395" s="63">
        <f>'Step 2 - Report Details'!S395</f>
        <v>0</v>
      </c>
      <c r="J395" s="63">
        <f>'Step 2 - Report Details'!T395</f>
        <v>0</v>
      </c>
      <c r="K395" s="177"/>
      <c r="L395" s="177"/>
      <c r="M395" s="177"/>
      <c r="N395" s="177"/>
      <c r="O395" s="177"/>
      <c r="P395" s="177"/>
      <c r="Q395" s="177"/>
      <c r="R395" s="177"/>
      <c r="S395" s="179"/>
    </row>
    <row r="396" spans="1:19" s="49" customFormat="1" x14ac:dyDescent="0.3">
      <c r="A396" s="183"/>
      <c r="B396" s="183"/>
      <c r="C396" s="183"/>
      <c r="D396" s="50" t="str">
        <f>'Step 2 - Report Details'!N396</f>
        <v>Population</v>
      </c>
      <c r="E396" s="63">
        <f>'Step 2 - Report Details'!O396</f>
        <v>0</v>
      </c>
      <c r="F396" s="63">
        <f>'Step 2 - Report Details'!P396</f>
        <v>0</v>
      </c>
      <c r="G396" s="63">
        <f>'Step 2 - Report Details'!Q396</f>
        <v>0</v>
      </c>
      <c r="H396" s="63">
        <f>'Step 2 - Report Details'!R396</f>
        <v>0</v>
      </c>
      <c r="I396" s="63">
        <f>'Step 2 - Report Details'!S396</f>
        <v>0</v>
      </c>
      <c r="J396" s="63">
        <f>'Step 2 - Report Details'!T396</f>
        <v>0</v>
      </c>
      <c r="K396" s="178"/>
      <c r="L396" s="178"/>
      <c r="M396" s="178"/>
      <c r="N396" s="178"/>
      <c r="O396" s="178"/>
      <c r="P396" s="178"/>
      <c r="Q396" s="178"/>
      <c r="R396" s="178"/>
      <c r="S396" s="180"/>
    </row>
    <row r="397" spans="1:19" s="49" customFormat="1" x14ac:dyDescent="0.3">
      <c r="A397" s="182">
        <f>'Step 2 - Report Details'!A397</f>
        <v>0</v>
      </c>
      <c r="B397" s="182" t="str">
        <f ca="1">'Step 2 - Report Details'!B397</f>
        <v/>
      </c>
      <c r="C397" s="182">
        <f>'Step 2 - Report Details'!D397</f>
        <v>0</v>
      </c>
      <c r="D397" s="50" t="str">
        <f>'Step 2 - Report Details'!N397</f>
        <v>Biomass (T)</v>
      </c>
      <c r="E397" s="63">
        <f>'Step 2 - Report Details'!O397</f>
        <v>0</v>
      </c>
      <c r="F397" s="63">
        <f>'Step 2 - Report Details'!P397</f>
        <v>0</v>
      </c>
      <c r="G397" s="63">
        <f>'Step 2 - Report Details'!Q397</f>
        <v>0</v>
      </c>
      <c r="H397" s="63">
        <f>'Step 2 - Report Details'!R397</f>
        <v>0</v>
      </c>
      <c r="I397" s="63">
        <f>'Step 2 - Report Details'!S397</f>
        <v>0</v>
      </c>
      <c r="J397" s="63">
        <f>'Step 2 - Report Details'!T397</f>
        <v>0</v>
      </c>
      <c r="K397" s="177"/>
      <c r="L397" s="177"/>
      <c r="M397" s="177"/>
      <c r="N397" s="177"/>
      <c r="O397" s="177"/>
      <c r="P397" s="177"/>
      <c r="Q397" s="177"/>
      <c r="R397" s="177"/>
      <c r="S397" s="179"/>
    </row>
    <row r="398" spans="1:19" s="49" customFormat="1" x14ac:dyDescent="0.3">
      <c r="A398" s="183"/>
      <c r="B398" s="183"/>
      <c r="C398" s="183"/>
      <c r="D398" s="50" t="str">
        <f>'Step 2 - Report Details'!N398</f>
        <v>Population</v>
      </c>
      <c r="E398" s="63">
        <f>'Step 2 - Report Details'!O398</f>
        <v>0</v>
      </c>
      <c r="F398" s="63">
        <f>'Step 2 - Report Details'!P398</f>
        <v>0</v>
      </c>
      <c r="G398" s="63">
        <f>'Step 2 - Report Details'!Q398</f>
        <v>0</v>
      </c>
      <c r="H398" s="63">
        <f>'Step 2 - Report Details'!R398</f>
        <v>0</v>
      </c>
      <c r="I398" s="63">
        <f>'Step 2 - Report Details'!S398</f>
        <v>0</v>
      </c>
      <c r="J398" s="63">
        <f>'Step 2 - Report Details'!T398</f>
        <v>0</v>
      </c>
      <c r="K398" s="178"/>
      <c r="L398" s="178"/>
      <c r="M398" s="178"/>
      <c r="N398" s="178"/>
      <c r="O398" s="178"/>
      <c r="P398" s="178"/>
      <c r="Q398" s="178"/>
      <c r="R398" s="178"/>
      <c r="S398" s="180"/>
    </row>
    <row r="399" spans="1:19" s="49" customFormat="1" x14ac:dyDescent="0.3">
      <c r="A399" s="182">
        <f>'Step 2 - Report Details'!A399</f>
        <v>0</v>
      </c>
      <c r="B399" s="182" t="str">
        <f ca="1">'Step 2 - Report Details'!B399</f>
        <v/>
      </c>
      <c r="C399" s="182">
        <f>'Step 2 - Report Details'!D399</f>
        <v>0</v>
      </c>
      <c r="D399" s="50" t="str">
        <f>'Step 2 - Report Details'!N399</f>
        <v>Biomass (T)</v>
      </c>
      <c r="E399" s="63">
        <f>'Step 2 - Report Details'!O399</f>
        <v>0</v>
      </c>
      <c r="F399" s="63">
        <f>'Step 2 - Report Details'!P399</f>
        <v>0</v>
      </c>
      <c r="G399" s="63">
        <f>'Step 2 - Report Details'!Q399</f>
        <v>0</v>
      </c>
      <c r="H399" s="63">
        <f>'Step 2 - Report Details'!R399</f>
        <v>0</v>
      </c>
      <c r="I399" s="63">
        <f>'Step 2 - Report Details'!S399</f>
        <v>0</v>
      </c>
      <c r="J399" s="63">
        <f>'Step 2 - Report Details'!T399</f>
        <v>0</v>
      </c>
      <c r="K399" s="177"/>
      <c r="L399" s="177"/>
      <c r="M399" s="177"/>
      <c r="N399" s="177"/>
      <c r="O399" s="177"/>
      <c r="P399" s="177"/>
      <c r="Q399" s="177"/>
      <c r="R399" s="177"/>
      <c r="S399" s="179"/>
    </row>
    <row r="400" spans="1:19" s="49" customFormat="1" x14ac:dyDescent="0.3">
      <c r="A400" s="183"/>
      <c r="B400" s="183"/>
      <c r="C400" s="183"/>
      <c r="D400" s="50" t="str">
        <f>'Step 2 - Report Details'!N400</f>
        <v>Population</v>
      </c>
      <c r="E400" s="63">
        <f>'Step 2 - Report Details'!O400</f>
        <v>0</v>
      </c>
      <c r="F400" s="63">
        <f>'Step 2 - Report Details'!P400</f>
        <v>0</v>
      </c>
      <c r="G400" s="63">
        <f>'Step 2 - Report Details'!Q400</f>
        <v>0</v>
      </c>
      <c r="H400" s="63">
        <f>'Step 2 - Report Details'!R400</f>
        <v>0</v>
      </c>
      <c r="I400" s="63">
        <f>'Step 2 - Report Details'!S400</f>
        <v>0</v>
      </c>
      <c r="J400" s="63">
        <f>'Step 2 - Report Details'!T400</f>
        <v>0</v>
      </c>
      <c r="K400" s="178"/>
      <c r="L400" s="178"/>
      <c r="M400" s="178"/>
      <c r="N400" s="178"/>
      <c r="O400" s="178"/>
      <c r="P400" s="178"/>
      <c r="Q400" s="178"/>
      <c r="R400" s="178"/>
      <c r="S400" s="180"/>
    </row>
    <row r="401" spans="1:19" s="49" customFormat="1" x14ac:dyDescent="0.3">
      <c r="A401" s="182">
        <f>'Step 2 - Report Details'!A401</f>
        <v>0</v>
      </c>
      <c r="B401" s="182" t="str">
        <f ca="1">'Step 2 - Report Details'!B401</f>
        <v/>
      </c>
      <c r="C401" s="182">
        <f>'Step 2 - Report Details'!D401</f>
        <v>0</v>
      </c>
      <c r="D401" s="50" t="str">
        <f>'Step 2 - Report Details'!N401</f>
        <v>Biomass (T)</v>
      </c>
      <c r="E401" s="63">
        <f>'Step 2 - Report Details'!O401</f>
        <v>0</v>
      </c>
      <c r="F401" s="63">
        <f>'Step 2 - Report Details'!P401</f>
        <v>0</v>
      </c>
      <c r="G401" s="63">
        <f>'Step 2 - Report Details'!Q401</f>
        <v>0</v>
      </c>
      <c r="H401" s="63">
        <f>'Step 2 - Report Details'!R401</f>
        <v>0</v>
      </c>
      <c r="I401" s="63">
        <f>'Step 2 - Report Details'!S401</f>
        <v>0</v>
      </c>
      <c r="J401" s="63">
        <f>'Step 2 - Report Details'!T401</f>
        <v>0</v>
      </c>
      <c r="K401" s="177"/>
      <c r="L401" s="177"/>
      <c r="M401" s="177"/>
      <c r="N401" s="177"/>
      <c r="O401" s="177"/>
      <c r="P401" s="177"/>
      <c r="Q401" s="177"/>
      <c r="R401" s="177"/>
      <c r="S401" s="179"/>
    </row>
    <row r="402" spans="1:19" s="49" customFormat="1" x14ac:dyDescent="0.3">
      <c r="A402" s="183"/>
      <c r="B402" s="183"/>
      <c r="C402" s="183"/>
      <c r="D402" s="50" t="str">
        <f>'Step 2 - Report Details'!N402</f>
        <v>Population</v>
      </c>
      <c r="E402" s="63">
        <f>'Step 2 - Report Details'!O402</f>
        <v>0</v>
      </c>
      <c r="F402" s="63">
        <f>'Step 2 - Report Details'!P402</f>
        <v>0</v>
      </c>
      <c r="G402" s="63">
        <f>'Step 2 - Report Details'!Q402</f>
        <v>0</v>
      </c>
      <c r="H402" s="63">
        <f>'Step 2 - Report Details'!R402</f>
        <v>0</v>
      </c>
      <c r="I402" s="63">
        <f>'Step 2 - Report Details'!S402</f>
        <v>0</v>
      </c>
      <c r="J402" s="63">
        <f>'Step 2 - Report Details'!T402</f>
        <v>0</v>
      </c>
      <c r="K402" s="178"/>
      <c r="L402" s="178"/>
      <c r="M402" s="178"/>
      <c r="N402" s="178"/>
      <c r="O402" s="178"/>
      <c r="P402" s="178"/>
      <c r="Q402" s="178"/>
      <c r="R402" s="178"/>
      <c r="S402" s="180"/>
    </row>
    <row r="403" spans="1:19" s="49" customFormat="1" x14ac:dyDescent="0.3">
      <c r="A403" s="182">
        <f>'Step 2 - Report Details'!A403</f>
        <v>0</v>
      </c>
      <c r="B403" s="182" t="str">
        <f ca="1">'Step 2 - Report Details'!B403</f>
        <v/>
      </c>
      <c r="C403" s="182">
        <f>'Step 2 - Report Details'!D403</f>
        <v>0</v>
      </c>
      <c r="D403" s="50" t="str">
        <f>'Step 2 - Report Details'!N403</f>
        <v>Biomass (T)</v>
      </c>
      <c r="E403" s="63">
        <f>'Step 2 - Report Details'!O403</f>
        <v>0</v>
      </c>
      <c r="F403" s="63">
        <f>'Step 2 - Report Details'!P403</f>
        <v>0</v>
      </c>
      <c r="G403" s="63">
        <f>'Step 2 - Report Details'!Q403</f>
        <v>0</v>
      </c>
      <c r="H403" s="63">
        <f>'Step 2 - Report Details'!R403</f>
        <v>0</v>
      </c>
      <c r="I403" s="63">
        <f>'Step 2 - Report Details'!S403</f>
        <v>0</v>
      </c>
      <c r="J403" s="63">
        <f>'Step 2 - Report Details'!T403</f>
        <v>0</v>
      </c>
      <c r="K403" s="177"/>
      <c r="L403" s="177"/>
      <c r="M403" s="177"/>
      <c r="N403" s="177"/>
      <c r="O403" s="177"/>
      <c r="P403" s="177"/>
      <c r="Q403" s="177"/>
      <c r="R403" s="177"/>
      <c r="S403" s="179"/>
    </row>
    <row r="404" spans="1:19" s="49" customFormat="1" x14ac:dyDescent="0.3">
      <c r="A404" s="183"/>
      <c r="B404" s="183"/>
      <c r="C404" s="183"/>
      <c r="D404" s="50" t="str">
        <f>'Step 2 - Report Details'!N404</f>
        <v>Population</v>
      </c>
      <c r="E404" s="63">
        <f>'Step 2 - Report Details'!O404</f>
        <v>0</v>
      </c>
      <c r="F404" s="63">
        <f>'Step 2 - Report Details'!P404</f>
        <v>0</v>
      </c>
      <c r="G404" s="63">
        <f>'Step 2 - Report Details'!Q404</f>
        <v>0</v>
      </c>
      <c r="H404" s="63">
        <f>'Step 2 - Report Details'!R404</f>
        <v>0</v>
      </c>
      <c r="I404" s="63">
        <f>'Step 2 - Report Details'!S404</f>
        <v>0</v>
      </c>
      <c r="J404" s="63">
        <f>'Step 2 - Report Details'!T404</f>
        <v>0</v>
      </c>
      <c r="K404" s="178"/>
      <c r="L404" s="178"/>
      <c r="M404" s="178"/>
      <c r="N404" s="178"/>
      <c r="O404" s="178"/>
      <c r="P404" s="178"/>
      <c r="Q404" s="178"/>
      <c r="R404" s="178"/>
      <c r="S404" s="180"/>
    </row>
    <row r="405" spans="1:19" s="49" customFormat="1" x14ac:dyDescent="0.3">
      <c r="A405" s="182">
        <f>'Step 2 - Report Details'!A405</f>
        <v>0</v>
      </c>
      <c r="B405" s="182" t="str">
        <f ca="1">'Step 2 - Report Details'!B405</f>
        <v/>
      </c>
      <c r="C405" s="182">
        <f>'Step 2 - Report Details'!D405</f>
        <v>0</v>
      </c>
      <c r="D405" s="50" t="str">
        <f>'Step 2 - Report Details'!N405</f>
        <v>Biomass (T)</v>
      </c>
      <c r="E405" s="63">
        <f>'Step 2 - Report Details'!O405</f>
        <v>0</v>
      </c>
      <c r="F405" s="63">
        <f>'Step 2 - Report Details'!P405</f>
        <v>0</v>
      </c>
      <c r="G405" s="63">
        <f>'Step 2 - Report Details'!Q405</f>
        <v>0</v>
      </c>
      <c r="H405" s="63">
        <f>'Step 2 - Report Details'!R405</f>
        <v>0</v>
      </c>
      <c r="I405" s="63">
        <f>'Step 2 - Report Details'!S405</f>
        <v>0</v>
      </c>
      <c r="J405" s="63">
        <f>'Step 2 - Report Details'!T405</f>
        <v>0</v>
      </c>
      <c r="K405" s="177"/>
      <c r="L405" s="177"/>
      <c r="M405" s="177"/>
      <c r="N405" s="177"/>
      <c r="O405" s="177"/>
      <c r="P405" s="177"/>
      <c r="Q405" s="177"/>
      <c r="R405" s="177"/>
      <c r="S405" s="179"/>
    </row>
    <row r="406" spans="1:19" s="49" customFormat="1" x14ac:dyDescent="0.3">
      <c r="A406" s="183"/>
      <c r="B406" s="183"/>
      <c r="C406" s="183"/>
      <c r="D406" s="50" t="str">
        <f>'Step 2 - Report Details'!N406</f>
        <v>Population</v>
      </c>
      <c r="E406" s="63">
        <f>'Step 2 - Report Details'!O406</f>
        <v>0</v>
      </c>
      <c r="F406" s="63">
        <f>'Step 2 - Report Details'!P406</f>
        <v>0</v>
      </c>
      <c r="G406" s="63">
        <f>'Step 2 - Report Details'!Q406</f>
        <v>0</v>
      </c>
      <c r="H406" s="63">
        <f>'Step 2 - Report Details'!R406</f>
        <v>0</v>
      </c>
      <c r="I406" s="63">
        <f>'Step 2 - Report Details'!S406</f>
        <v>0</v>
      </c>
      <c r="J406" s="63">
        <f>'Step 2 - Report Details'!T406</f>
        <v>0</v>
      </c>
      <c r="K406" s="178"/>
      <c r="L406" s="178"/>
      <c r="M406" s="178"/>
      <c r="N406" s="178"/>
      <c r="O406" s="178"/>
      <c r="P406" s="178"/>
      <c r="Q406" s="178"/>
      <c r="R406" s="178"/>
      <c r="S406" s="180"/>
    </row>
    <row r="407" spans="1:19" s="49" customFormat="1" x14ac:dyDescent="0.3">
      <c r="A407" s="182">
        <f>'Step 2 - Report Details'!A407</f>
        <v>0</v>
      </c>
      <c r="B407" s="182" t="str">
        <f ca="1">'Step 2 - Report Details'!B407</f>
        <v/>
      </c>
      <c r="C407" s="182">
        <f>'Step 2 - Report Details'!D407</f>
        <v>0</v>
      </c>
      <c r="D407" s="50" t="str">
        <f>'Step 2 - Report Details'!N407</f>
        <v>Biomass (T)</v>
      </c>
      <c r="E407" s="63">
        <f>'Step 2 - Report Details'!O407</f>
        <v>0</v>
      </c>
      <c r="F407" s="63">
        <f>'Step 2 - Report Details'!P407</f>
        <v>0</v>
      </c>
      <c r="G407" s="63">
        <f>'Step 2 - Report Details'!Q407</f>
        <v>0</v>
      </c>
      <c r="H407" s="63">
        <f>'Step 2 - Report Details'!R407</f>
        <v>0</v>
      </c>
      <c r="I407" s="63">
        <f>'Step 2 - Report Details'!S407</f>
        <v>0</v>
      </c>
      <c r="J407" s="63">
        <f>'Step 2 - Report Details'!T407</f>
        <v>0</v>
      </c>
      <c r="K407" s="177"/>
      <c r="L407" s="177"/>
      <c r="M407" s="177"/>
      <c r="N407" s="177"/>
      <c r="O407" s="177"/>
      <c r="P407" s="177"/>
      <c r="Q407" s="177"/>
      <c r="R407" s="177"/>
      <c r="S407" s="179"/>
    </row>
    <row r="408" spans="1:19" s="49" customFormat="1" x14ac:dyDescent="0.3">
      <c r="A408" s="183"/>
      <c r="B408" s="183"/>
      <c r="C408" s="183"/>
      <c r="D408" s="50" t="str">
        <f>'Step 2 - Report Details'!N408</f>
        <v>Population</v>
      </c>
      <c r="E408" s="63">
        <f>'Step 2 - Report Details'!O408</f>
        <v>0</v>
      </c>
      <c r="F408" s="63">
        <f>'Step 2 - Report Details'!P408</f>
        <v>0</v>
      </c>
      <c r="G408" s="63">
        <f>'Step 2 - Report Details'!Q408</f>
        <v>0</v>
      </c>
      <c r="H408" s="63">
        <f>'Step 2 - Report Details'!R408</f>
        <v>0</v>
      </c>
      <c r="I408" s="63">
        <f>'Step 2 - Report Details'!S408</f>
        <v>0</v>
      </c>
      <c r="J408" s="63">
        <f>'Step 2 - Report Details'!T408</f>
        <v>0</v>
      </c>
      <c r="K408" s="178"/>
      <c r="L408" s="178"/>
      <c r="M408" s="178"/>
      <c r="N408" s="178"/>
      <c r="O408" s="178"/>
      <c r="P408" s="178"/>
      <c r="Q408" s="178"/>
      <c r="R408" s="178"/>
      <c r="S408" s="180"/>
    </row>
    <row r="409" spans="1:19" s="49" customFormat="1" x14ac:dyDescent="0.3">
      <c r="A409" s="182">
        <f>'Step 2 - Report Details'!A409</f>
        <v>0</v>
      </c>
      <c r="B409" s="182" t="str">
        <f ca="1">'Step 2 - Report Details'!B409</f>
        <v/>
      </c>
      <c r="C409" s="182">
        <f>'Step 2 - Report Details'!D409</f>
        <v>0</v>
      </c>
      <c r="D409" s="50" t="str">
        <f>'Step 2 - Report Details'!N409</f>
        <v>Biomass (T)</v>
      </c>
      <c r="E409" s="63">
        <f>'Step 2 - Report Details'!O409</f>
        <v>0</v>
      </c>
      <c r="F409" s="63">
        <f>'Step 2 - Report Details'!P409</f>
        <v>0</v>
      </c>
      <c r="G409" s="63">
        <f>'Step 2 - Report Details'!Q409</f>
        <v>0</v>
      </c>
      <c r="H409" s="63">
        <f>'Step 2 - Report Details'!R409</f>
        <v>0</v>
      </c>
      <c r="I409" s="63">
        <f>'Step 2 - Report Details'!S409</f>
        <v>0</v>
      </c>
      <c r="J409" s="63">
        <f>'Step 2 - Report Details'!T409</f>
        <v>0</v>
      </c>
      <c r="K409" s="177"/>
      <c r="L409" s="177"/>
      <c r="M409" s="177"/>
      <c r="N409" s="177"/>
      <c r="O409" s="177"/>
      <c r="P409" s="177"/>
      <c r="Q409" s="177"/>
      <c r="R409" s="177"/>
      <c r="S409" s="179"/>
    </row>
    <row r="410" spans="1:19" s="49" customFormat="1" x14ac:dyDescent="0.3">
      <c r="A410" s="183"/>
      <c r="B410" s="183"/>
      <c r="C410" s="183"/>
      <c r="D410" s="50" t="str">
        <f>'Step 2 - Report Details'!N410</f>
        <v>Population</v>
      </c>
      <c r="E410" s="63">
        <f>'Step 2 - Report Details'!O410</f>
        <v>0</v>
      </c>
      <c r="F410" s="63">
        <f>'Step 2 - Report Details'!P410</f>
        <v>0</v>
      </c>
      <c r="G410" s="63">
        <f>'Step 2 - Report Details'!Q410</f>
        <v>0</v>
      </c>
      <c r="H410" s="63">
        <f>'Step 2 - Report Details'!R410</f>
        <v>0</v>
      </c>
      <c r="I410" s="63">
        <f>'Step 2 - Report Details'!S410</f>
        <v>0</v>
      </c>
      <c r="J410" s="63">
        <f>'Step 2 - Report Details'!T410</f>
        <v>0</v>
      </c>
      <c r="K410" s="178"/>
      <c r="L410" s="178"/>
      <c r="M410" s="178"/>
      <c r="N410" s="178"/>
      <c r="O410" s="178"/>
      <c r="P410" s="178"/>
      <c r="Q410" s="178"/>
      <c r="R410" s="178"/>
      <c r="S410" s="180"/>
    </row>
    <row r="411" spans="1:19" s="49" customFormat="1" x14ac:dyDescent="0.3">
      <c r="A411" s="182">
        <f>'Step 2 - Report Details'!A411</f>
        <v>0</v>
      </c>
      <c r="B411" s="182" t="str">
        <f ca="1">'Step 2 - Report Details'!B411</f>
        <v/>
      </c>
      <c r="C411" s="182">
        <f>'Step 2 - Report Details'!D411</f>
        <v>0</v>
      </c>
      <c r="D411" s="50" t="str">
        <f>'Step 2 - Report Details'!N411</f>
        <v>Biomass (T)</v>
      </c>
      <c r="E411" s="63">
        <f>'Step 2 - Report Details'!O411</f>
        <v>0</v>
      </c>
      <c r="F411" s="63">
        <f>'Step 2 - Report Details'!P411</f>
        <v>0</v>
      </c>
      <c r="G411" s="63">
        <f>'Step 2 - Report Details'!Q411</f>
        <v>0</v>
      </c>
      <c r="H411" s="63">
        <f>'Step 2 - Report Details'!R411</f>
        <v>0</v>
      </c>
      <c r="I411" s="63">
        <f>'Step 2 - Report Details'!S411</f>
        <v>0</v>
      </c>
      <c r="J411" s="63">
        <f>'Step 2 - Report Details'!T411</f>
        <v>0</v>
      </c>
      <c r="K411" s="177"/>
      <c r="L411" s="177"/>
      <c r="M411" s="177"/>
      <c r="N411" s="177"/>
      <c r="O411" s="177"/>
      <c r="P411" s="177"/>
      <c r="Q411" s="177"/>
      <c r="R411" s="177"/>
      <c r="S411" s="179"/>
    </row>
    <row r="412" spans="1:19" s="49" customFormat="1" x14ac:dyDescent="0.3">
      <c r="A412" s="183"/>
      <c r="B412" s="183"/>
      <c r="C412" s="183"/>
      <c r="D412" s="50" t="str">
        <f>'Step 2 - Report Details'!N412</f>
        <v>Population</v>
      </c>
      <c r="E412" s="63">
        <f>'Step 2 - Report Details'!O412</f>
        <v>0</v>
      </c>
      <c r="F412" s="63">
        <f>'Step 2 - Report Details'!P412</f>
        <v>0</v>
      </c>
      <c r="G412" s="63">
        <f>'Step 2 - Report Details'!Q412</f>
        <v>0</v>
      </c>
      <c r="H412" s="63">
        <f>'Step 2 - Report Details'!R412</f>
        <v>0</v>
      </c>
      <c r="I412" s="63">
        <f>'Step 2 - Report Details'!S412</f>
        <v>0</v>
      </c>
      <c r="J412" s="63">
        <f>'Step 2 - Report Details'!T412</f>
        <v>0</v>
      </c>
      <c r="K412" s="178"/>
      <c r="L412" s="178"/>
      <c r="M412" s="178"/>
      <c r="N412" s="178"/>
      <c r="O412" s="178"/>
      <c r="P412" s="178"/>
      <c r="Q412" s="178"/>
      <c r="R412" s="178"/>
      <c r="S412" s="180"/>
    </row>
    <row r="413" spans="1:19" s="49" customFormat="1" x14ac:dyDescent="0.3">
      <c r="A413" s="182">
        <f>'Step 2 - Report Details'!A413</f>
        <v>0</v>
      </c>
      <c r="B413" s="182" t="str">
        <f ca="1">'Step 2 - Report Details'!B413</f>
        <v/>
      </c>
      <c r="C413" s="182">
        <f>'Step 2 - Report Details'!D413</f>
        <v>0</v>
      </c>
      <c r="D413" s="50" t="str">
        <f>'Step 2 - Report Details'!N413</f>
        <v>Biomass (T)</v>
      </c>
      <c r="E413" s="63">
        <f>'Step 2 - Report Details'!O413</f>
        <v>0</v>
      </c>
      <c r="F413" s="63">
        <f>'Step 2 - Report Details'!P413</f>
        <v>0</v>
      </c>
      <c r="G413" s="63">
        <f>'Step 2 - Report Details'!Q413</f>
        <v>0</v>
      </c>
      <c r="H413" s="63">
        <f>'Step 2 - Report Details'!R413</f>
        <v>0</v>
      </c>
      <c r="I413" s="63">
        <f>'Step 2 - Report Details'!S413</f>
        <v>0</v>
      </c>
      <c r="J413" s="63">
        <f>'Step 2 - Report Details'!T413</f>
        <v>0</v>
      </c>
      <c r="K413" s="177"/>
      <c r="L413" s="177"/>
      <c r="M413" s="177"/>
      <c r="N413" s="177"/>
      <c r="O413" s="177"/>
      <c r="P413" s="177"/>
      <c r="Q413" s="177"/>
      <c r="R413" s="177"/>
      <c r="S413" s="179"/>
    </row>
    <row r="414" spans="1:19" s="49" customFormat="1" x14ac:dyDescent="0.3">
      <c r="A414" s="183"/>
      <c r="B414" s="183"/>
      <c r="C414" s="183"/>
      <c r="D414" s="50" t="str">
        <f>'Step 2 - Report Details'!N414</f>
        <v>Population</v>
      </c>
      <c r="E414" s="63">
        <f>'Step 2 - Report Details'!O414</f>
        <v>0</v>
      </c>
      <c r="F414" s="63">
        <f>'Step 2 - Report Details'!P414</f>
        <v>0</v>
      </c>
      <c r="G414" s="63">
        <f>'Step 2 - Report Details'!Q414</f>
        <v>0</v>
      </c>
      <c r="H414" s="63">
        <f>'Step 2 - Report Details'!R414</f>
        <v>0</v>
      </c>
      <c r="I414" s="63">
        <f>'Step 2 - Report Details'!S414</f>
        <v>0</v>
      </c>
      <c r="J414" s="63">
        <f>'Step 2 - Report Details'!T414</f>
        <v>0</v>
      </c>
      <c r="K414" s="178"/>
      <c r="L414" s="178"/>
      <c r="M414" s="178"/>
      <c r="N414" s="178"/>
      <c r="O414" s="178"/>
      <c r="P414" s="178"/>
      <c r="Q414" s="178"/>
      <c r="R414" s="178"/>
      <c r="S414" s="180"/>
    </row>
    <row r="415" spans="1:19" s="49" customFormat="1" x14ac:dyDescent="0.3">
      <c r="A415" s="182">
        <f>'Step 2 - Report Details'!A415</f>
        <v>0</v>
      </c>
      <c r="B415" s="182" t="str">
        <f ca="1">'Step 2 - Report Details'!B415</f>
        <v/>
      </c>
      <c r="C415" s="182">
        <f>'Step 2 - Report Details'!D415</f>
        <v>0</v>
      </c>
      <c r="D415" s="50" t="str">
        <f>'Step 2 - Report Details'!N415</f>
        <v>Biomass (T)</v>
      </c>
      <c r="E415" s="63">
        <f>'Step 2 - Report Details'!O415</f>
        <v>0</v>
      </c>
      <c r="F415" s="63">
        <f>'Step 2 - Report Details'!P415</f>
        <v>0</v>
      </c>
      <c r="G415" s="63">
        <f>'Step 2 - Report Details'!Q415</f>
        <v>0</v>
      </c>
      <c r="H415" s="63">
        <f>'Step 2 - Report Details'!R415</f>
        <v>0</v>
      </c>
      <c r="I415" s="63">
        <f>'Step 2 - Report Details'!S415</f>
        <v>0</v>
      </c>
      <c r="J415" s="63">
        <f>'Step 2 - Report Details'!T415</f>
        <v>0</v>
      </c>
      <c r="K415" s="177"/>
      <c r="L415" s="177"/>
      <c r="M415" s="177"/>
      <c r="N415" s="177"/>
      <c r="O415" s="177"/>
      <c r="P415" s="177"/>
      <c r="Q415" s="177"/>
      <c r="R415" s="177"/>
      <c r="S415" s="179"/>
    </row>
    <row r="416" spans="1:19" s="49" customFormat="1" x14ac:dyDescent="0.3">
      <c r="A416" s="183"/>
      <c r="B416" s="183"/>
      <c r="C416" s="183"/>
      <c r="D416" s="50" t="str">
        <f>'Step 2 - Report Details'!N416</f>
        <v>Population</v>
      </c>
      <c r="E416" s="63">
        <f>'Step 2 - Report Details'!O416</f>
        <v>0</v>
      </c>
      <c r="F416" s="63">
        <f>'Step 2 - Report Details'!P416</f>
        <v>0</v>
      </c>
      <c r="G416" s="63">
        <f>'Step 2 - Report Details'!Q416</f>
        <v>0</v>
      </c>
      <c r="H416" s="63">
        <f>'Step 2 - Report Details'!R416</f>
        <v>0</v>
      </c>
      <c r="I416" s="63">
        <f>'Step 2 - Report Details'!S416</f>
        <v>0</v>
      </c>
      <c r="J416" s="63">
        <f>'Step 2 - Report Details'!T416</f>
        <v>0</v>
      </c>
      <c r="K416" s="178"/>
      <c r="L416" s="178"/>
      <c r="M416" s="178"/>
      <c r="N416" s="178"/>
      <c r="O416" s="178"/>
      <c r="P416" s="178"/>
      <c r="Q416" s="178"/>
      <c r="R416" s="178"/>
      <c r="S416" s="180"/>
    </row>
    <row r="417" spans="1:19" s="49" customFormat="1" x14ac:dyDescent="0.3">
      <c r="A417" s="182">
        <f>'Step 2 - Report Details'!A417</f>
        <v>0</v>
      </c>
      <c r="B417" s="182" t="str">
        <f ca="1">'Step 2 - Report Details'!B417</f>
        <v/>
      </c>
      <c r="C417" s="182">
        <f>'Step 2 - Report Details'!D417</f>
        <v>0</v>
      </c>
      <c r="D417" s="50" t="str">
        <f>'Step 2 - Report Details'!N417</f>
        <v>Biomass (T)</v>
      </c>
      <c r="E417" s="63">
        <f>'Step 2 - Report Details'!O417</f>
        <v>0</v>
      </c>
      <c r="F417" s="63">
        <f>'Step 2 - Report Details'!P417</f>
        <v>0</v>
      </c>
      <c r="G417" s="63">
        <f>'Step 2 - Report Details'!Q417</f>
        <v>0</v>
      </c>
      <c r="H417" s="63">
        <f>'Step 2 - Report Details'!R417</f>
        <v>0</v>
      </c>
      <c r="I417" s="63">
        <f>'Step 2 - Report Details'!S417</f>
        <v>0</v>
      </c>
      <c r="J417" s="63">
        <f>'Step 2 - Report Details'!T417</f>
        <v>0</v>
      </c>
      <c r="K417" s="177"/>
      <c r="L417" s="177"/>
      <c r="M417" s="177"/>
      <c r="N417" s="177"/>
      <c r="O417" s="177"/>
      <c r="P417" s="177"/>
      <c r="Q417" s="177"/>
      <c r="R417" s="177"/>
      <c r="S417" s="179"/>
    </row>
    <row r="418" spans="1:19" s="49" customFormat="1" x14ac:dyDescent="0.3">
      <c r="A418" s="183"/>
      <c r="B418" s="183"/>
      <c r="C418" s="183"/>
      <c r="D418" s="50" t="str">
        <f>'Step 2 - Report Details'!N418</f>
        <v>Population</v>
      </c>
      <c r="E418" s="63">
        <f>'Step 2 - Report Details'!O418</f>
        <v>0</v>
      </c>
      <c r="F418" s="63">
        <f>'Step 2 - Report Details'!P418</f>
        <v>0</v>
      </c>
      <c r="G418" s="63">
        <f>'Step 2 - Report Details'!Q418</f>
        <v>0</v>
      </c>
      <c r="H418" s="63">
        <f>'Step 2 - Report Details'!R418</f>
        <v>0</v>
      </c>
      <c r="I418" s="63">
        <f>'Step 2 - Report Details'!S418</f>
        <v>0</v>
      </c>
      <c r="J418" s="63">
        <f>'Step 2 - Report Details'!T418</f>
        <v>0</v>
      </c>
      <c r="K418" s="178"/>
      <c r="L418" s="178"/>
      <c r="M418" s="178"/>
      <c r="N418" s="178"/>
      <c r="O418" s="178"/>
      <c r="P418" s="178"/>
      <c r="Q418" s="178"/>
      <c r="R418" s="178"/>
      <c r="S418" s="180"/>
    </row>
    <row r="419" spans="1:19" s="49" customFormat="1" x14ac:dyDescent="0.3">
      <c r="A419" s="182">
        <f>'Step 2 - Report Details'!A419</f>
        <v>0</v>
      </c>
      <c r="B419" s="182" t="str">
        <f ca="1">'Step 2 - Report Details'!B419</f>
        <v/>
      </c>
      <c r="C419" s="182">
        <f>'Step 2 - Report Details'!D419</f>
        <v>0</v>
      </c>
      <c r="D419" s="50" t="str">
        <f>'Step 2 - Report Details'!N419</f>
        <v>Biomass (T)</v>
      </c>
      <c r="E419" s="63">
        <f>'Step 2 - Report Details'!O419</f>
        <v>0</v>
      </c>
      <c r="F419" s="63">
        <f>'Step 2 - Report Details'!P419</f>
        <v>0</v>
      </c>
      <c r="G419" s="63">
        <f>'Step 2 - Report Details'!Q419</f>
        <v>0</v>
      </c>
      <c r="H419" s="63">
        <f>'Step 2 - Report Details'!R419</f>
        <v>0</v>
      </c>
      <c r="I419" s="63">
        <f>'Step 2 - Report Details'!S419</f>
        <v>0</v>
      </c>
      <c r="J419" s="63">
        <f>'Step 2 - Report Details'!T419</f>
        <v>0</v>
      </c>
      <c r="K419" s="177"/>
      <c r="L419" s="177"/>
      <c r="M419" s="177"/>
      <c r="N419" s="177"/>
      <c r="O419" s="177"/>
      <c r="P419" s="177"/>
      <c r="Q419" s="177"/>
      <c r="R419" s="177"/>
      <c r="S419" s="179"/>
    </row>
    <row r="420" spans="1:19" s="49" customFormat="1" x14ac:dyDescent="0.3">
      <c r="A420" s="183"/>
      <c r="B420" s="183"/>
      <c r="C420" s="183"/>
      <c r="D420" s="50" t="str">
        <f>'Step 2 - Report Details'!N420</f>
        <v>Population</v>
      </c>
      <c r="E420" s="63">
        <f>'Step 2 - Report Details'!O420</f>
        <v>0</v>
      </c>
      <c r="F420" s="63">
        <f>'Step 2 - Report Details'!P420</f>
        <v>0</v>
      </c>
      <c r="G420" s="63">
        <f>'Step 2 - Report Details'!Q420</f>
        <v>0</v>
      </c>
      <c r="H420" s="63">
        <f>'Step 2 - Report Details'!R420</f>
        <v>0</v>
      </c>
      <c r="I420" s="63">
        <f>'Step 2 - Report Details'!S420</f>
        <v>0</v>
      </c>
      <c r="J420" s="63">
        <f>'Step 2 - Report Details'!T420</f>
        <v>0</v>
      </c>
      <c r="K420" s="178"/>
      <c r="L420" s="178"/>
      <c r="M420" s="178"/>
      <c r="N420" s="178"/>
      <c r="O420" s="178"/>
      <c r="P420" s="178"/>
      <c r="Q420" s="178"/>
      <c r="R420" s="178"/>
      <c r="S420" s="180"/>
    </row>
    <row r="421" spans="1:19" s="49" customFormat="1" x14ac:dyDescent="0.3">
      <c r="A421" s="182">
        <f>'Step 2 - Report Details'!A421</f>
        <v>0</v>
      </c>
      <c r="B421" s="182" t="str">
        <f ca="1">'Step 2 - Report Details'!B421</f>
        <v/>
      </c>
      <c r="C421" s="182">
        <f>'Step 2 - Report Details'!D421</f>
        <v>0</v>
      </c>
      <c r="D421" s="50" t="str">
        <f>'Step 2 - Report Details'!N421</f>
        <v>Biomass (T)</v>
      </c>
      <c r="E421" s="63">
        <f>'Step 2 - Report Details'!O421</f>
        <v>0</v>
      </c>
      <c r="F421" s="63">
        <f>'Step 2 - Report Details'!P421</f>
        <v>0</v>
      </c>
      <c r="G421" s="63">
        <f>'Step 2 - Report Details'!Q421</f>
        <v>0</v>
      </c>
      <c r="H421" s="63">
        <f>'Step 2 - Report Details'!R421</f>
        <v>0</v>
      </c>
      <c r="I421" s="63">
        <f>'Step 2 - Report Details'!S421</f>
        <v>0</v>
      </c>
      <c r="J421" s="63">
        <f>'Step 2 - Report Details'!T421</f>
        <v>0</v>
      </c>
      <c r="K421" s="177"/>
      <c r="L421" s="177"/>
      <c r="M421" s="177"/>
      <c r="N421" s="177"/>
      <c r="O421" s="177"/>
      <c r="P421" s="177"/>
      <c r="Q421" s="177"/>
      <c r="R421" s="177"/>
      <c r="S421" s="179"/>
    </row>
    <row r="422" spans="1:19" s="49" customFormat="1" x14ac:dyDescent="0.3">
      <c r="A422" s="183"/>
      <c r="B422" s="183"/>
      <c r="C422" s="183"/>
      <c r="D422" s="50" t="str">
        <f>'Step 2 - Report Details'!N422</f>
        <v>Population</v>
      </c>
      <c r="E422" s="63">
        <f>'Step 2 - Report Details'!O422</f>
        <v>0</v>
      </c>
      <c r="F422" s="63">
        <f>'Step 2 - Report Details'!P422</f>
        <v>0</v>
      </c>
      <c r="G422" s="63">
        <f>'Step 2 - Report Details'!Q422</f>
        <v>0</v>
      </c>
      <c r="H422" s="63">
        <f>'Step 2 - Report Details'!R422</f>
        <v>0</v>
      </c>
      <c r="I422" s="63">
        <f>'Step 2 - Report Details'!S422</f>
        <v>0</v>
      </c>
      <c r="J422" s="63">
        <f>'Step 2 - Report Details'!T422</f>
        <v>0</v>
      </c>
      <c r="K422" s="178"/>
      <c r="L422" s="178"/>
      <c r="M422" s="178"/>
      <c r="N422" s="178"/>
      <c r="O422" s="178"/>
      <c r="P422" s="178"/>
      <c r="Q422" s="178"/>
      <c r="R422" s="178"/>
      <c r="S422" s="180"/>
    </row>
    <row r="423" spans="1:19" s="49" customFormat="1" x14ac:dyDescent="0.3">
      <c r="A423" s="182">
        <f>'Step 2 - Report Details'!A423</f>
        <v>0</v>
      </c>
      <c r="B423" s="182" t="str">
        <f ca="1">'Step 2 - Report Details'!B423</f>
        <v/>
      </c>
      <c r="C423" s="182">
        <f>'Step 2 - Report Details'!D423</f>
        <v>0</v>
      </c>
      <c r="D423" s="50" t="str">
        <f>'Step 2 - Report Details'!N423</f>
        <v>Biomass (T)</v>
      </c>
      <c r="E423" s="63">
        <f>'Step 2 - Report Details'!O423</f>
        <v>0</v>
      </c>
      <c r="F423" s="63">
        <f>'Step 2 - Report Details'!P423</f>
        <v>0</v>
      </c>
      <c r="G423" s="63">
        <f>'Step 2 - Report Details'!Q423</f>
        <v>0</v>
      </c>
      <c r="H423" s="63">
        <f>'Step 2 - Report Details'!R423</f>
        <v>0</v>
      </c>
      <c r="I423" s="63">
        <f>'Step 2 - Report Details'!S423</f>
        <v>0</v>
      </c>
      <c r="J423" s="63">
        <f>'Step 2 - Report Details'!T423</f>
        <v>0</v>
      </c>
      <c r="K423" s="177"/>
      <c r="L423" s="177"/>
      <c r="M423" s="177"/>
      <c r="N423" s="177"/>
      <c r="O423" s="177"/>
      <c r="P423" s="177"/>
      <c r="Q423" s="177"/>
      <c r="R423" s="177"/>
      <c r="S423" s="179"/>
    </row>
    <row r="424" spans="1:19" s="49" customFormat="1" x14ac:dyDescent="0.3">
      <c r="A424" s="183"/>
      <c r="B424" s="183"/>
      <c r="C424" s="183"/>
      <c r="D424" s="50" t="str">
        <f>'Step 2 - Report Details'!N424</f>
        <v>Population</v>
      </c>
      <c r="E424" s="63">
        <f>'Step 2 - Report Details'!O424</f>
        <v>0</v>
      </c>
      <c r="F424" s="63">
        <f>'Step 2 - Report Details'!P424</f>
        <v>0</v>
      </c>
      <c r="G424" s="63">
        <f>'Step 2 - Report Details'!Q424</f>
        <v>0</v>
      </c>
      <c r="H424" s="63">
        <f>'Step 2 - Report Details'!R424</f>
        <v>0</v>
      </c>
      <c r="I424" s="63">
        <f>'Step 2 - Report Details'!S424</f>
        <v>0</v>
      </c>
      <c r="J424" s="63">
        <f>'Step 2 - Report Details'!T424</f>
        <v>0</v>
      </c>
      <c r="K424" s="178"/>
      <c r="L424" s="178"/>
      <c r="M424" s="178"/>
      <c r="N424" s="178"/>
      <c r="O424" s="178"/>
      <c r="P424" s="178"/>
      <c r="Q424" s="178"/>
      <c r="R424" s="178"/>
      <c r="S424" s="180"/>
    </row>
    <row r="425" spans="1:19" s="49" customFormat="1" x14ac:dyDescent="0.3">
      <c r="A425" s="182">
        <f>'Step 2 - Report Details'!A425</f>
        <v>0</v>
      </c>
      <c r="B425" s="182" t="str">
        <f ca="1">'Step 2 - Report Details'!B425</f>
        <v/>
      </c>
      <c r="C425" s="182">
        <f>'Step 2 - Report Details'!D425</f>
        <v>0</v>
      </c>
      <c r="D425" s="50" t="str">
        <f>'Step 2 - Report Details'!N425</f>
        <v>Biomass (T)</v>
      </c>
      <c r="E425" s="63">
        <f>'Step 2 - Report Details'!O425</f>
        <v>0</v>
      </c>
      <c r="F425" s="63">
        <f>'Step 2 - Report Details'!P425</f>
        <v>0</v>
      </c>
      <c r="G425" s="63">
        <f>'Step 2 - Report Details'!Q425</f>
        <v>0</v>
      </c>
      <c r="H425" s="63">
        <f>'Step 2 - Report Details'!R425</f>
        <v>0</v>
      </c>
      <c r="I425" s="63">
        <f>'Step 2 - Report Details'!S425</f>
        <v>0</v>
      </c>
      <c r="J425" s="63">
        <f>'Step 2 - Report Details'!T425</f>
        <v>0</v>
      </c>
      <c r="K425" s="177"/>
      <c r="L425" s="177"/>
      <c r="M425" s="177"/>
      <c r="N425" s="177"/>
      <c r="O425" s="177"/>
      <c r="P425" s="177"/>
      <c r="Q425" s="177"/>
      <c r="R425" s="177"/>
      <c r="S425" s="179"/>
    </row>
    <row r="426" spans="1:19" s="49" customFormat="1" x14ac:dyDescent="0.3">
      <c r="A426" s="183"/>
      <c r="B426" s="183"/>
      <c r="C426" s="183"/>
      <c r="D426" s="50" t="str">
        <f>'Step 2 - Report Details'!N426</f>
        <v>Population</v>
      </c>
      <c r="E426" s="63">
        <f>'Step 2 - Report Details'!O426</f>
        <v>0</v>
      </c>
      <c r="F426" s="63">
        <f>'Step 2 - Report Details'!P426</f>
        <v>0</v>
      </c>
      <c r="G426" s="63">
        <f>'Step 2 - Report Details'!Q426</f>
        <v>0</v>
      </c>
      <c r="H426" s="63">
        <f>'Step 2 - Report Details'!R426</f>
        <v>0</v>
      </c>
      <c r="I426" s="63">
        <f>'Step 2 - Report Details'!S426</f>
        <v>0</v>
      </c>
      <c r="J426" s="63">
        <f>'Step 2 - Report Details'!T426</f>
        <v>0</v>
      </c>
      <c r="K426" s="178"/>
      <c r="L426" s="178"/>
      <c r="M426" s="178"/>
      <c r="N426" s="178"/>
      <c r="O426" s="178"/>
      <c r="P426" s="178"/>
      <c r="Q426" s="178"/>
      <c r="R426" s="178"/>
      <c r="S426" s="180"/>
    </row>
    <row r="427" spans="1:19" s="49" customFormat="1" x14ac:dyDescent="0.3">
      <c r="A427" s="182">
        <f>'Step 2 - Report Details'!A427</f>
        <v>0</v>
      </c>
      <c r="B427" s="182" t="str">
        <f ca="1">'Step 2 - Report Details'!B427</f>
        <v/>
      </c>
      <c r="C427" s="182">
        <f>'Step 2 - Report Details'!D427</f>
        <v>0</v>
      </c>
      <c r="D427" s="50" t="str">
        <f>'Step 2 - Report Details'!N427</f>
        <v>Biomass (T)</v>
      </c>
      <c r="E427" s="63">
        <f>'Step 2 - Report Details'!O427</f>
        <v>0</v>
      </c>
      <c r="F427" s="63">
        <f>'Step 2 - Report Details'!P427</f>
        <v>0</v>
      </c>
      <c r="G427" s="63">
        <f>'Step 2 - Report Details'!Q427</f>
        <v>0</v>
      </c>
      <c r="H427" s="63">
        <f>'Step 2 - Report Details'!R427</f>
        <v>0</v>
      </c>
      <c r="I427" s="63">
        <f>'Step 2 - Report Details'!S427</f>
        <v>0</v>
      </c>
      <c r="J427" s="63">
        <f>'Step 2 - Report Details'!T427</f>
        <v>0</v>
      </c>
      <c r="K427" s="177"/>
      <c r="L427" s="177"/>
      <c r="M427" s="177"/>
      <c r="N427" s="177"/>
      <c r="O427" s="177"/>
      <c r="P427" s="177"/>
      <c r="Q427" s="177"/>
      <c r="R427" s="177"/>
      <c r="S427" s="179"/>
    </row>
    <row r="428" spans="1:19" s="49" customFormat="1" x14ac:dyDescent="0.3">
      <c r="A428" s="183"/>
      <c r="B428" s="183"/>
      <c r="C428" s="183"/>
      <c r="D428" s="50" t="str">
        <f>'Step 2 - Report Details'!N428</f>
        <v>Population</v>
      </c>
      <c r="E428" s="63">
        <f>'Step 2 - Report Details'!O428</f>
        <v>0</v>
      </c>
      <c r="F428" s="63">
        <f>'Step 2 - Report Details'!P428</f>
        <v>0</v>
      </c>
      <c r="G428" s="63">
        <f>'Step 2 - Report Details'!Q428</f>
        <v>0</v>
      </c>
      <c r="H428" s="63">
        <f>'Step 2 - Report Details'!R428</f>
        <v>0</v>
      </c>
      <c r="I428" s="63">
        <f>'Step 2 - Report Details'!S428</f>
        <v>0</v>
      </c>
      <c r="J428" s="63">
        <f>'Step 2 - Report Details'!T428</f>
        <v>0</v>
      </c>
      <c r="K428" s="178"/>
      <c r="L428" s="178"/>
      <c r="M428" s="178"/>
      <c r="N428" s="178"/>
      <c r="O428" s="178"/>
      <c r="P428" s="178"/>
      <c r="Q428" s="178"/>
      <c r="R428" s="178"/>
      <c r="S428" s="180"/>
    </row>
    <row r="429" spans="1:19" s="49" customFormat="1" x14ac:dyDescent="0.3">
      <c r="A429" s="182">
        <f>'Step 2 - Report Details'!A429</f>
        <v>0</v>
      </c>
      <c r="B429" s="182" t="str">
        <f ca="1">'Step 2 - Report Details'!B429</f>
        <v/>
      </c>
      <c r="C429" s="182">
        <f>'Step 2 - Report Details'!D429</f>
        <v>0</v>
      </c>
      <c r="D429" s="50" t="str">
        <f>'Step 2 - Report Details'!N429</f>
        <v>Biomass (T)</v>
      </c>
      <c r="E429" s="63">
        <f>'Step 2 - Report Details'!O429</f>
        <v>0</v>
      </c>
      <c r="F429" s="63">
        <f>'Step 2 - Report Details'!P429</f>
        <v>0</v>
      </c>
      <c r="G429" s="63">
        <f>'Step 2 - Report Details'!Q429</f>
        <v>0</v>
      </c>
      <c r="H429" s="63">
        <f>'Step 2 - Report Details'!R429</f>
        <v>0</v>
      </c>
      <c r="I429" s="63">
        <f>'Step 2 - Report Details'!S429</f>
        <v>0</v>
      </c>
      <c r="J429" s="63">
        <f>'Step 2 - Report Details'!T429</f>
        <v>0</v>
      </c>
      <c r="K429" s="177"/>
      <c r="L429" s="177"/>
      <c r="M429" s="177"/>
      <c r="N429" s="177"/>
      <c r="O429" s="177"/>
      <c r="P429" s="177"/>
      <c r="Q429" s="177"/>
      <c r="R429" s="177"/>
      <c r="S429" s="179"/>
    </row>
    <row r="430" spans="1:19" s="49" customFormat="1" x14ac:dyDescent="0.3">
      <c r="A430" s="183"/>
      <c r="B430" s="183"/>
      <c r="C430" s="183"/>
      <c r="D430" s="50" t="str">
        <f>'Step 2 - Report Details'!N430</f>
        <v>Population</v>
      </c>
      <c r="E430" s="63">
        <f>'Step 2 - Report Details'!O430</f>
        <v>0</v>
      </c>
      <c r="F430" s="63">
        <f>'Step 2 - Report Details'!P430</f>
        <v>0</v>
      </c>
      <c r="G430" s="63">
        <f>'Step 2 - Report Details'!Q430</f>
        <v>0</v>
      </c>
      <c r="H430" s="63">
        <f>'Step 2 - Report Details'!R430</f>
        <v>0</v>
      </c>
      <c r="I430" s="63">
        <f>'Step 2 - Report Details'!S430</f>
        <v>0</v>
      </c>
      <c r="J430" s="63">
        <f>'Step 2 - Report Details'!T430</f>
        <v>0</v>
      </c>
      <c r="K430" s="178"/>
      <c r="L430" s="178"/>
      <c r="M430" s="178"/>
      <c r="N430" s="178"/>
      <c r="O430" s="178"/>
      <c r="P430" s="178"/>
      <c r="Q430" s="178"/>
      <c r="R430" s="178"/>
      <c r="S430" s="180"/>
    </row>
    <row r="431" spans="1:19" s="49" customFormat="1" x14ac:dyDescent="0.3">
      <c r="A431" s="182">
        <f>'Step 2 - Report Details'!A431</f>
        <v>0</v>
      </c>
      <c r="B431" s="182" t="str">
        <f ca="1">'Step 2 - Report Details'!B431</f>
        <v/>
      </c>
      <c r="C431" s="182">
        <f>'Step 2 - Report Details'!D431</f>
        <v>0</v>
      </c>
      <c r="D431" s="50" t="str">
        <f>'Step 2 - Report Details'!N431</f>
        <v>Biomass (T)</v>
      </c>
      <c r="E431" s="63">
        <f>'Step 2 - Report Details'!O431</f>
        <v>0</v>
      </c>
      <c r="F431" s="63">
        <f>'Step 2 - Report Details'!P431</f>
        <v>0</v>
      </c>
      <c r="G431" s="63">
        <f>'Step 2 - Report Details'!Q431</f>
        <v>0</v>
      </c>
      <c r="H431" s="63">
        <f>'Step 2 - Report Details'!R431</f>
        <v>0</v>
      </c>
      <c r="I431" s="63">
        <f>'Step 2 - Report Details'!S431</f>
        <v>0</v>
      </c>
      <c r="J431" s="63">
        <f>'Step 2 - Report Details'!T431</f>
        <v>0</v>
      </c>
      <c r="K431" s="177"/>
      <c r="L431" s="177"/>
      <c r="M431" s="177"/>
      <c r="N431" s="177"/>
      <c r="O431" s="177"/>
      <c r="P431" s="177"/>
      <c r="Q431" s="177"/>
      <c r="R431" s="177"/>
      <c r="S431" s="179"/>
    </row>
    <row r="432" spans="1:19" s="49" customFormat="1" x14ac:dyDescent="0.3">
      <c r="A432" s="183"/>
      <c r="B432" s="183"/>
      <c r="C432" s="183"/>
      <c r="D432" s="50" t="str">
        <f>'Step 2 - Report Details'!N432</f>
        <v>Population</v>
      </c>
      <c r="E432" s="63">
        <f>'Step 2 - Report Details'!O432</f>
        <v>0</v>
      </c>
      <c r="F432" s="63">
        <f>'Step 2 - Report Details'!P432</f>
        <v>0</v>
      </c>
      <c r="G432" s="63">
        <f>'Step 2 - Report Details'!Q432</f>
        <v>0</v>
      </c>
      <c r="H432" s="63">
        <f>'Step 2 - Report Details'!R432</f>
        <v>0</v>
      </c>
      <c r="I432" s="63">
        <f>'Step 2 - Report Details'!S432</f>
        <v>0</v>
      </c>
      <c r="J432" s="63">
        <f>'Step 2 - Report Details'!T432</f>
        <v>0</v>
      </c>
      <c r="K432" s="178"/>
      <c r="L432" s="178"/>
      <c r="M432" s="178"/>
      <c r="N432" s="178"/>
      <c r="O432" s="178"/>
      <c r="P432" s="178"/>
      <c r="Q432" s="178"/>
      <c r="R432" s="178"/>
      <c r="S432" s="180"/>
    </row>
    <row r="433" spans="1:19" s="49" customFormat="1" x14ac:dyDescent="0.3">
      <c r="A433" s="182">
        <f>'Step 2 - Report Details'!A433</f>
        <v>0</v>
      </c>
      <c r="B433" s="182" t="str">
        <f ca="1">'Step 2 - Report Details'!B433</f>
        <v/>
      </c>
      <c r="C433" s="182">
        <f>'Step 2 - Report Details'!D433</f>
        <v>0</v>
      </c>
      <c r="D433" s="50" t="str">
        <f>'Step 2 - Report Details'!N433</f>
        <v>Biomass (T)</v>
      </c>
      <c r="E433" s="63">
        <f>'Step 2 - Report Details'!O433</f>
        <v>0</v>
      </c>
      <c r="F433" s="63">
        <f>'Step 2 - Report Details'!P433</f>
        <v>0</v>
      </c>
      <c r="G433" s="63">
        <f>'Step 2 - Report Details'!Q433</f>
        <v>0</v>
      </c>
      <c r="H433" s="63">
        <f>'Step 2 - Report Details'!R433</f>
        <v>0</v>
      </c>
      <c r="I433" s="63">
        <f>'Step 2 - Report Details'!S433</f>
        <v>0</v>
      </c>
      <c r="J433" s="63">
        <f>'Step 2 - Report Details'!T433</f>
        <v>0</v>
      </c>
      <c r="K433" s="177"/>
      <c r="L433" s="177"/>
      <c r="M433" s="177"/>
      <c r="N433" s="177"/>
      <c r="O433" s="177"/>
      <c r="P433" s="177"/>
      <c r="Q433" s="177"/>
      <c r="R433" s="177"/>
      <c r="S433" s="179"/>
    </row>
    <row r="434" spans="1:19" s="49" customFormat="1" x14ac:dyDescent="0.3">
      <c r="A434" s="183"/>
      <c r="B434" s="183"/>
      <c r="C434" s="183"/>
      <c r="D434" s="50" t="str">
        <f>'Step 2 - Report Details'!N434</f>
        <v>Population</v>
      </c>
      <c r="E434" s="63">
        <f>'Step 2 - Report Details'!O434</f>
        <v>0</v>
      </c>
      <c r="F434" s="63">
        <f>'Step 2 - Report Details'!P434</f>
        <v>0</v>
      </c>
      <c r="G434" s="63">
        <f>'Step 2 - Report Details'!Q434</f>
        <v>0</v>
      </c>
      <c r="H434" s="63">
        <f>'Step 2 - Report Details'!R434</f>
        <v>0</v>
      </c>
      <c r="I434" s="63">
        <f>'Step 2 - Report Details'!S434</f>
        <v>0</v>
      </c>
      <c r="J434" s="63">
        <f>'Step 2 - Report Details'!T434</f>
        <v>0</v>
      </c>
      <c r="K434" s="178"/>
      <c r="L434" s="178"/>
      <c r="M434" s="178"/>
      <c r="N434" s="178"/>
      <c r="O434" s="178"/>
      <c r="P434" s="178"/>
      <c r="Q434" s="178"/>
      <c r="R434" s="178"/>
      <c r="S434" s="180"/>
    </row>
    <row r="435" spans="1:19" s="49" customFormat="1" x14ac:dyDescent="0.3">
      <c r="A435" s="182">
        <f>'Step 2 - Report Details'!A435</f>
        <v>0</v>
      </c>
      <c r="B435" s="182" t="str">
        <f ca="1">'Step 2 - Report Details'!B435</f>
        <v/>
      </c>
      <c r="C435" s="182">
        <f>'Step 2 - Report Details'!D435</f>
        <v>0</v>
      </c>
      <c r="D435" s="50" t="str">
        <f>'Step 2 - Report Details'!N435</f>
        <v>Biomass (T)</v>
      </c>
      <c r="E435" s="63">
        <f>'Step 2 - Report Details'!O435</f>
        <v>0</v>
      </c>
      <c r="F435" s="63">
        <f>'Step 2 - Report Details'!P435</f>
        <v>0</v>
      </c>
      <c r="G435" s="63">
        <f>'Step 2 - Report Details'!Q435</f>
        <v>0</v>
      </c>
      <c r="H435" s="63">
        <f>'Step 2 - Report Details'!R435</f>
        <v>0</v>
      </c>
      <c r="I435" s="63">
        <f>'Step 2 - Report Details'!S435</f>
        <v>0</v>
      </c>
      <c r="J435" s="63">
        <f>'Step 2 - Report Details'!T435</f>
        <v>0</v>
      </c>
      <c r="K435" s="177"/>
      <c r="L435" s="177"/>
      <c r="M435" s="177"/>
      <c r="N435" s="177"/>
      <c r="O435" s="177"/>
      <c r="P435" s="177"/>
      <c r="Q435" s="177"/>
      <c r="R435" s="177"/>
      <c r="S435" s="179"/>
    </row>
    <row r="436" spans="1:19" s="49" customFormat="1" x14ac:dyDescent="0.3">
      <c r="A436" s="183"/>
      <c r="B436" s="183"/>
      <c r="C436" s="183"/>
      <c r="D436" s="50" t="str">
        <f>'Step 2 - Report Details'!N436</f>
        <v>Population</v>
      </c>
      <c r="E436" s="63">
        <f>'Step 2 - Report Details'!O436</f>
        <v>0</v>
      </c>
      <c r="F436" s="63">
        <f>'Step 2 - Report Details'!P436</f>
        <v>0</v>
      </c>
      <c r="G436" s="63">
        <f>'Step 2 - Report Details'!Q436</f>
        <v>0</v>
      </c>
      <c r="H436" s="63">
        <f>'Step 2 - Report Details'!R436</f>
        <v>0</v>
      </c>
      <c r="I436" s="63">
        <f>'Step 2 - Report Details'!S436</f>
        <v>0</v>
      </c>
      <c r="J436" s="63">
        <f>'Step 2 - Report Details'!T436</f>
        <v>0</v>
      </c>
      <c r="K436" s="178"/>
      <c r="L436" s="178"/>
      <c r="M436" s="178"/>
      <c r="N436" s="178"/>
      <c r="O436" s="178"/>
      <c r="P436" s="178"/>
      <c r="Q436" s="178"/>
      <c r="R436" s="178"/>
      <c r="S436" s="180"/>
    </row>
    <row r="437" spans="1:19" s="49" customFormat="1" x14ac:dyDescent="0.3">
      <c r="A437" s="182">
        <f>'Step 2 - Report Details'!A437</f>
        <v>0</v>
      </c>
      <c r="B437" s="182" t="str">
        <f ca="1">'Step 2 - Report Details'!B437</f>
        <v/>
      </c>
      <c r="C437" s="182">
        <f>'Step 2 - Report Details'!D437</f>
        <v>0</v>
      </c>
      <c r="D437" s="50" t="str">
        <f>'Step 2 - Report Details'!N437</f>
        <v>Biomass (T)</v>
      </c>
      <c r="E437" s="63">
        <f>'Step 2 - Report Details'!O437</f>
        <v>0</v>
      </c>
      <c r="F437" s="63">
        <f>'Step 2 - Report Details'!P437</f>
        <v>0</v>
      </c>
      <c r="G437" s="63">
        <f>'Step 2 - Report Details'!Q437</f>
        <v>0</v>
      </c>
      <c r="H437" s="63">
        <f>'Step 2 - Report Details'!R437</f>
        <v>0</v>
      </c>
      <c r="I437" s="63">
        <f>'Step 2 - Report Details'!S437</f>
        <v>0</v>
      </c>
      <c r="J437" s="63">
        <f>'Step 2 - Report Details'!T437</f>
        <v>0</v>
      </c>
      <c r="K437" s="177"/>
      <c r="L437" s="177"/>
      <c r="M437" s="177"/>
      <c r="N437" s="177"/>
      <c r="O437" s="177"/>
      <c r="P437" s="177"/>
      <c r="Q437" s="177"/>
      <c r="R437" s="177"/>
      <c r="S437" s="179"/>
    </row>
    <row r="438" spans="1:19" s="49" customFormat="1" x14ac:dyDescent="0.3">
      <c r="A438" s="183"/>
      <c r="B438" s="183"/>
      <c r="C438" s="183"/>
      <c r="D438" s="50" t="str">
        <f>'Step 2 - Report Details'!N438</f>
        <v>Population</v>
      </c>
      <c r="E438" s="63">
        <f>'Step 2 - Report Details'!O438</f>
        <v>0</v>
      </c>
      <c r="F438" s="63">
        <f>'Step 2 - Report Details'!P438</f>
        <v>0</v>
      </c>
      <c r="G438" s="63">
        <f>'Step 2 - Report Details'!Q438</f>
        <v>0</v>
      </c>
      <c r="H438" s="63">
        <f>'Step 2 - Report Details'!R438</f>
        <v>0</v>
      </c>
      <c r="I438" s="63">
        <f>'Step 2 - Report Details'!S438</f>
        <v>0</v>
      </c>
      <c r="J438" s="63">
        <f>'Step 2 - Report Details'!T438</f>
        <v>0</v>
      </c>
      <c r="K438" s="178"/>
      <c r="L438" s="178"/>
      <c r="M438" s="178"/>
      <c r="N438" s="178"/>
      <c r="O438" s="178"/>
      <c r="P438" s="178"/>
      <c r="Q438" s="178"/>
      <c r="R438" s="178"/>
      <c r="S438" s="180"/>
    </row>
    <row r="439" spans="1:19" s="49" customFormat="1" x14ac:dyDescent="0.3">
      <c r="A439" s="182">
        <f>'Step 2 - Report Details'!A439</f>
        <v>0</v>
      </c>
      <c r="B439" s="182" t="str">
        <f ca="1">'Step 2 - Report Details'!B439</f>
        <v/>
      </c>
      <c r="C439" s="182">
        <f>'Step 2 - Report Details'!D439</f>
        <v>0</v>
      </c>
      <c r="D439" s="50" t="str">
        <f>'Step 2 - Report Details'!N439</f>
        <v>Biomass (T)</v>
      </c>
      <c r="E439" s="63">
        <f>'Step 2 - Report Details'!O439</f>
        <v>0</v>
      </c>
      <c r="F439" s="63">
        <f>'Step 2 - Report Details'!P439</f>
        <v>0</v>
      </c>
      <c r="G439" s="63">
        <f>'Step 2 - Report Details'!Q439</f>
        <v>0</v>
      </c>
      <c r="H439" s="63">
        <f>'Step 2 - Report Details'!R439</f>
        <v>0</v>
      </c>
      <c r="I439" s="63">
        <f>'Step 2 - Report Details'!S439</f>
        <v>0</v>
      </c>
      <c r="J439" s="63">
        <f>'Step 2 - Report Details'!T439</f>
        <v>0</v>
      </c>
      <c r="K439" s="177"/>
      <c r="L439" s="177"/>
      <c r="M439" s="177"/>
      <c r="N439" s="177"/>
      <c r="O439" s="177"/>
      <c r="P439" s="177"/>
      <c r="Q439" s="177"/>
      <c r="R439" s="177"/>
      <c r="S439" s="179"/>
    </row>
    <row r="440" spans="1:19" s="49" customFormat="1" x14ac:dyDescent="0.3">
      <c r="A440" s="183"/>
      <c r="B440" s="183"/>
      <c r="C440" s="183"/>
      <c r="D440" s="50" t="str">
        <f>'Step 2 - Report Details'!N440</f>
        <v>Population</v>
      </c>
      <c r="E440" s="63">
        <f>'Step 2 - Report Details'!O440</f>
        <v>0</v>
      </c>
      <c r="F440" s="63">
        <f>'Step 2 - Report Details'!P440</f>
        <v>0</v>
      </c>
      <c r="G440" s="63">
        <f>'Step 2 - Report Details'!Q440</f>
        <v>0</v>
      </c>
      <c r="H440" s="63">
        <f>'Step 2 - Report Details'!R440</f>
        <v>0</v>
      </c>
      <c r="I440" s="63">
        <f>'Step 2 - Report Details'!S440</f>
        <v>0</v>
      </c>
      <c r="J440" s="63">
        <f>'Step 2 - Report Details'!T440</f>
        <v>0</v>
      </c>
      <c r="K440" s="178"/>
      <c r="L440" s="178"/>
      <c r="M440" s="178"/>
      <c r="N440" s="178"/>
      <c r="O440" s="178"/>
      <c r="P440" s="178"/>
      <c r="Q440" s="178"/>
      <c r="R440" s="178"/>
      <c r="S440" s="180"/>
    </row>
    <row r="441" spans="1:19" s="49" customFormat="1" x14ac:dyDescent="0.3">
      <c r="A441" s="182">
        <f>'Step 2 - Report Details'!A441</f>
        <v>0</v>
      </c>
      <c r="B441" s="182" t="str">
        <f ca="1">'Step 2 - Report Details'!B441</f>
        <v/>
      </c>
      <c r="C441" s="182">
        <f>'Step 2 - Report Details'!D441</f>
        <v>0</v>
      </c>
      <c r="D441" s="50" t="str">
        <f>'Step 2 - Report Details'!N441</f>
        <v>Biomass (T)</v>
      </c>
      <c r="E441" s="63">
        <f>'Step 2 - Report Details'!O441</f>
        <v>0</v>
      </c>
      <c r="F441" s="63">
        <f>'Step 2 - Report Details'!P441</f>
        <v>0</v>
      </c>
      <c r="G441" s="63">
        <f>'Step 2 - Report Details'!Q441</f>
        <v>0</v>
      </c>
      <c r="H441" s="63">
        <f>'Step 2 - Report Details'!R441</f>
        <v>0</v>
      </c>
      <c r="I441" s="63">
        <f>'Step 2 - Report Details'!S441</f>
        <v>0</v>
      </c>
      <c r="J441" s="63">
        <f>'Step 2 - Report Details'!T441</f>
        <v>0</v>
      </c>
      <c r="K441" s="177"/>
      <c r="L441" s="177"/>
      <c r="M441" s="177"/>
      <c r="N441" s="177"/>
      <c r="O441" s="177"/>
      <c r="P441" s="177"/>
      <c r="Q441" s="177"/>
      <c r="R441" s="177"/>
      <c r="S441" s="179"/>
    </row>
    <row r="442" spans="1:19" s="49" customFormat="1" x14ac:dyDescent="0.3">
      <c r="A442" s="183"/>
      <c r="B442" s="183"/>
      <c r="C442" s="183"/>
      <c r="D442" s="50" t="str">
        <f>'Step 2 - Report Details'!N442</f>
        <v>Population</v>
      </c>
      <c r="E442" s="63">
        <f>'Step 2 - Report Details'!O442</f>
        <v>0</v>
      </c>
      <c r="F442" s="63">
        <f>'Step 2 - Report Details'!P442</f>
        <v>0</v>
      </c>
      <c r="G442" s="63">
        <f>'Step 2 - Report Details'!Q442</f>
        <v>0</v>
      </c>
      <c r="H442" s="63">
        <f>'Step 2 - Report Details'!R442</f>
        <v>0</v>
      </c>
      <c r="I442" s="63">
        <f>'Step 2 - Report Details'!S442</f>
        <v>0</v>
      </c>
      <c r="J442" s="63">
        <f>'Step 2 - Report Details'!T442</f>
        <v>0</v>
      </c>
      <c r="K442" s="178"/>
      <c r="L442" s="178"/>
      <c r="M442" s="178"/>
      <c r="N442" s="178"/>
      <c r="O442" s="178"/>
      <c r="P442" s="178"/>
      <c r="Q442" s="178"/>
      <c r="R442" s="178"/>
      <c r="S442" s="180"/>
    </row>
    <row r="443" spans="1:19" s="49" customFormat="1" x14ac:dyDescent="0.3">
      <c r="A443" s="182">
        <f>'Step 2 - Report Details'!A443</f>
        <v>0</v>
      </c>
      <c r="B443" s="182" t="str">
        <f ca="1">'Step 2 - Report Details'!B443</f>
        <v/>
      </c>
      <c r="C443" s="182">
        <f>'Step 2 - Report Details'!D443</f>
        <v>0</v>
      </c>
      <c r="D443" s="50" t="str">
        <f>'Step 2 - Report Details'!N443</f>
        <v>Biomass (T)</v>
      </c>
      <c r="E443" s="63">
        <f>'Step 2 - Report Details'!O443</f>
        <v>0</v>
      </c>
      <c r="F443" s="63">
        <f>'Step 2 - Report Details'!P443</f>
        <v>0</v>
      </c>
      <c r="G443" s="63">
        <f>'Step 2 - Report Details'!Q443</f>
        <v>0</v>
      </c>
      <c r="H443" s="63">
        <f>'Step 2 - Report Details'!R443</f>
        <v>0</v>
      </c>
      <c r="I443" s="63">
        <f>'Step 2 - Report Details'!S443</f>
        <v>0</v>
      </c>
      <c r="J443" s="63">
        <f>'Step 2 - Report Details'!T443</f>
        <v>0</v>
      </c>
      <c r="K443" s="177"/>
      <c r="L443" s="177"/>
      <c r="M443" s="177"/>
      <c r="N443" s="177"/>
      <c r="O443" s="177"/>
      <c r="P443" s="177"/>
      <c r="Q443" s="177"/>
      <c r="R443" s="177"/>
      <c r="S443" s="179"/>
    </row>
    <row r="444" spans="1:19" s="49" customFormat="1" x14ac:dyDescent="0.3">
      <c r="A444" s="183"/>
      <c r="B444" s="183"/>
      <c r="C444" s="183"/>
      <c r="D444" s="50" t="str">
        <f>'Step 2 - Report Details'!N444</f>
        <v>Population</v>
      </c>
      <c r="E444" s="63">
        <f>'Step 2 - Report Details'!O444</f>
        <v>0</v>
      </c>
      <c r="F444" s="63">
        <f>'Step 2 - Report Details'!P444</f>
        <v>0</v>
      </c>
      <c r="G444" s="63">
        <f>'Step 2 - Report Details'!Q444</f>
        <v>0</v>
      </c>
      <c r="H444" s="63">
        <f>'Step 2 - Report Details'!R444</f>
        <v>0</v>
      </c>
      <c r="I444" s="63">
        <f>'Step 2 - Report Details'!S444</f>
        <v>0</v>
      </c>
      <c r="J444" s="63">
        <f>'Step 2 - Report Details'!T444</f>
        <v>0</v>
      </c>
      <c r="K444" s="178"/>
      <c r="L444" s="178"/>
      <c r="M444" s="178"/>
      <c r="N444" s="178"/>
      <c r="O444" s="178"/>
      <c r="P444" s="178"/>
      <c r="Q444" s="178"/>
      <c r="R444" s="178"/>
      <c r="S444" s="180"/>
    </row>
    <row r="445" spans="1:19" s="49" customFormat="1" x14ac:dyDescent="0.3">
      <c r="A445" s="182">
        <f>'Step 2 - Report Details'!A445</f>
        <v>0</v>
      </c>
      <c r="B445" s="182" t="str">
        <f ca="1">'Step 2 - Report Details'!B445</f>
        <v/>
      </c>
      <c r="C445" s="182">
        <f>'Step 2 - Report Details'!D445</f>
        <v>0</v>
      </c>
      <c r="D445" s="50" t="str">
        <f>'Step 2 - Report Details'!N445</f>
        <v>Biomass (T)</v>
      </c>
      <c r="E445" s="63">
        <f>'Step 2 - Report Details'!O445</f>
        <v>0</v>
      </c>
      <c r="F445" s="63">
        <f>'Step 2 - Report Details'!P445</f>
        <v>0</v>
      </c>
      <c r="G445" s="63">
        <f>'Step 2 - Report Details'!Q445</f>
        <v>0</v>
      </c>
      <c r="H445" s="63">
        <f>'Step 2 - Report Details'!R445</f>
        <v>0</v>
      </c>
      <c r="I445" s="63">
        <f>'Step 2 - Report Details'!S445</f>
        <v>0</v>
      </c>
      <c r="J445" s="63">
        <f>'Step 2 - Report Details'!T445</f>
        <v>0</v>
      </c>
      <c r="K445" s="177"/>
      <c r="L445" s="177"/>
      <c r="M445" s="177"/>
      <c r="N445" s="177"/>
      <c r="O445" s="177"/>
      <c r="P445" s="177"/>
      <c r="Q445" s="177"/>
      <c r="R445" s="177"/>
      <c r="S445" s="179"/>
    </row>
    <row r="446" spans="1:19" s="49" customFormat="1" x14ac:dyDescent="0.3">
      <c r="A446" s="183"/>
      <c r="B446" s="183"/>
      <c r="C446" s="183"/>
      <c r="D446" s="50" t="str">
        <f>'Step 2 - Report Details'!N446</f>
        <v>Population</v>
      </c>
      <c r="E446" s="63">
        <f>'Step 2 - Report Details'!O446</f>
        <v>0</v>
      </c>
      <c r="F446" s="63">
        <f>'Step 2 - Report Details'!P446</f>
        <v>0</v>
      </c>
      <c r="G446" s="63">
        <f>'Step 2 - Report Details'!Q446</f>
        <v>0</v>
      </c>
      <c r="H446" s="63">
        <f>'Step 2 - Report Details'!R446</f>
        <v>0</v>
      </c>
      <c r="I446" s="63">
        <f>'Step 2 - Report Details'!S446</f>
        <v>0</v>
      </c>
      <c r="J446" s="63">
        <f>'Step 2 - Report Details'!T446</f>
        <v>0</v>
      </c>
      <c r="K446" s="178"/>
      <c r="L446" s="178"/>
      <c r="M446" s="178"/>
      <c r="N446" s="178"/>
      <c r="O446" s="178"/>
      <c r="P446" s="178"/>
      <c r="Q446" s="178"/>
      <c r="R446" s="178"/>
      <c r="S446" s="180"/>
    </row>
    <row r="447" spans="1:19" s="49" customFormat="1" x14ac:dyDescent="0.3">
      <c r="A447" s="182">
        <f>'Step 2 - Report Details'!A447</f>
        <v>0</v>
      </c>
      <c r="B447" s="182" t="str">
        <f ca="1">'Step 2 - Report Details'!B447</f>
        <v/>
      </c>
      <c r="C447" s="182">
        <f>'Step 2 - Report Details'!D447</f>
        <v>0</v>
      </c>
      <c r="D447" s="50" t="str">
        <f>'Step 2 - Report Details'!N447</f>
        <v>Biomass (T)</v>
      </c>
      <c r="E447" s="63">
        <f>'Step 2 - Report Details'!O447</f>
        <v>0</v>
      </c>
      <c r="F447" s="63">
        <f>'Step 2 - Report Details'!P447</f>
        <v>0</v>
      </c>
      <c r="G447" s="63">
        <f>'Step 2 - Report Details'!Q447</f>
        <v>0</v>
      </c>
      <c r="H447" s="63">
        <f>'Step 2 - Report Details'!R447</f>
        <v>0</v>
      </c>
      <c r="I447" s="63">
        <f>'Step 2 - Report Details'!S447</f>
        <v>0</v>
      </c>
      <c r="J447" s="63">
        <f>'Step 2 - Report Details'!T447</f>
        <v>0</v>
      </c>
      <c r="K447" s="177"/>
      <c r="L447" s="177"/>
      <c r="M447" s="177"/>
      <c r="N447" s="177"/>
      <c r="O447" s="177"/>
      <c r="P447" s="177"/>
      <c r="Q447" s="177"/>
      <c r="R447" s="177"/>
      <c r="S447" s="179"/>
    </row>
    <row r="448" spans="1:19" s="49" customFormat="1" x14ac:dyDescent="0.3">
      <c r="A448" s="183"/>
      <c r="B448" s="183"/>
      <c r="C448" s="183"/>
      <c r="D448" s="50" t="str">
        <f>'Step 2 - Report Details'!N448</f>
        <v>Population</v>
      </c>
      <c r="E448" s="63">
        <f>'Step 2 - Report Details'!O448</f>
        <v>0</v>
      </c>
      <c r="F448" s="63">
        <f>'Step 2 - Report Details'!P448</f>
        <v>0</v>
      </c>
      <c r="G448" s="63">
        <f>'Step 2 - Report Details'!Q448</f>
        <v>0</v>
      </c>
      <c r="H448" s="63">
        <f>'Step 2 - Report Details'!R448</f>
        <v>0</v>
      </c>
      <c r="I448" s="63">
        <f>'Step 2 - Report Details'!S448</f>
        <v>0</v>
      </c>
      <c r="J448" s="63">
        <f>'Step 2 - Report Details'!T448</f>
        <v>0</v>
      </c>
      <c r="K448" s="178"/>
      <c r="L448" s="178"/>
      <c r="M448" s="178"/>
      <c r="N448" s="178"/>
      <c r="O448" s="178"/>
      <c r="P448" s="178"/>
      <c r="Q448" s="178"/>
      <c r="R448" s="178"/>
      <c r="S448" s="180"/>
    </row>
    <row r="449" spans="1:19" s="49" customFormat="1" x14ac:dyDescent="0.3">
      <c r="A449" s="182">
        <f>'Step 2 - Report Details'!A449</f>
        <v>0</v>
      </c>
      <c r="B449" s="182" t="str">
        <f ca="1">'Step 2 - Report Details'!B449</f>
        <v/>
      </c>
      <c r="C449" s="182">
        <f>'Step 2 - Report Details'!D449</f>
        <v>0</v>
      </c>
      <c r="D449" s="50" t="str">
        <f>'Step 2 - Report Details'!N449</f>
        <v>Biomass (T)</v>
      </c>
      <c r="E449" s="63">
        <f>'Step 2 - Report Details'!O449</f>
        <v>0</v>
      </c>
      <c r="F449" s="63">
        <f>'Step 2 - Report Details'!P449</f>
        <v>0</v>
      </c>
      <c r="G449" s="63">
        <f>'Step 2 - Report Details'!Q449</f>
        <v>0</v>
      </c>
      <c r="H449" s="63">
        <f>'Step 2 - Report Details'!R449</f>
        <v>0</v>
      </c>
      <c r="I449" s="63">
        <f>'Step 2 - Report Details'!S449</f>
        <v>0</v>
      </c>
      <c r="J449" s="63">
        <f>'Step 2 - Report Details'!T449</f>
        <v>0</v>
      </c>
      <c r="K449" s="177"/>
      <c r="L449" s="177"/>
      <c r="M449" s="177"/>
      <c r="N449" s="177"/>
      <c r="O449" s="177"/>
      <c r="P449" s="177"/>
      <c r="Q449" s="177"/>
      <c r="R449" s="177"/>
      <c r="S449" s="179"/>
    </row>
    <row r="450" spans="1:19" s="49" customFormat="1" x14ac:dyDescent="0.3">
      <c r="A450" s="183"/>
      <c r="B450" s="183"/>
      <c r="C450" s="183"/>
      <c r="D450" s="50" t="str">
        <f>'Step 2 - Report Details'!N450</f>
        <v>Population</v>
      </c>
      <c r="E450" s="63">
        <f>'Step 2 - Report Details'!O450</f>
        <v>0</v>
      </c>
      <c r="F450" s="63">
        <f>'Step 2 - Report Details'!P450</f>
        <v>0</v>
      </c>
      <c r="G450" s="63">
        <f>'Step 2 - Report Details'!Q450</f>
        <v>0</v>
      </c>
      <c r="H450" s="63">
        <f>'Step 2 - Report Details'!R450</f>
        <v>0</v>
      </c>
      <c r="I450" s="63">
        <f>'Step 2 - Report Details'!S450</f>
        <v>0</v>
      </c>
      <c r="J450" s="63">
        <f>'Step 2 - Report Details'!T450</f>
        <v>0</v>
      </c>
      <c r="K450" s="178"/>
      <c r="L450" s="178"/>
      <c r="M450" s="178"/>
      <c r="N450" s="178"/>
      <c r="O450" s="178"/>
      <c r="P450" s="178"/>
      <c r="Q450" s="178"/>
      <c r="R450" s="178"/>
      <c r="S450" s="180"/>
    </row>
    <row r="451" spans="1:19" s="49" customFormat="1" x14ac:dyDescent="0.3">
      <c r="A451" s="182">
        <f>'Step 2 - Report Details'!A451</f>
        <v>0</v>
      </c>
      <c r="B451" s="182" t="str">
        <f ca="1">'Step 2 - Report Details'!B451</f>
        <v/>
      </c>
      <c r="C451" s="182">
        <f>'Step 2 - Report Details'!D451</f>
        <v>0</v>
      </c>
      <c r="D451" s="50" t="str">
        <f>'Step 2 - Report Details'!N451</f>
        <v>Biomass (T)</v>
      </c>
      <c r="E451" s="63">
        <f>'Step 2 - Report Details'!O451</f>
        <v>0</v>
      </c>
      <c r="F451" s="63">
        <f>'Step 2 - Report Details'!P451</f>
        <v>0</v>
      </c>
      <c r="G451" s="63">
        <f>'Step 2 - Report Details'!Q451</f>
        <v>0</v>
      </c>
      <c r="H451" s="63">
        <f>'Step 2 - Report Details'!R451</f>
        <v>0</v>
      </c>
      <c r="I451" s="63">
        <f>'Step 2 - Report Details'!S451</f>
        <v>0</v>
      </c>
      <c r="J451" s="63">
        <f>'Step 2 - Report Details'!T451</f>
        <v>0</v>
      </c>
      <c r="K451" s="177"/>
      <c r="L451" s="177"/>
      <c r="M451" s="177"/>
      <c r="N451" s="177"/>
      <c r="O451" s="177"/>
      <c r="P451" s="177"/>
      <c r="Q451" s="177"/>
      <c r="R451" s="177"/>
      <c r="S451" s="179"/>
    </row>
    <row r="452" spans="1:19" s="49" customFormat="1" x14ac:dyDescent="0.3">
      <c r="A452" s="183"/>
      <c r="B452" s="183"/>
      <c r="C452" s="183"/>
      <c r="D452" s="50" t="str">
        <f>'Step 2 - Report Details'!N452</f>
        <v>Population</v>
      </c>
      <c r="E452" s="63">
        <f>'Step 2 - Report Details'!O452</f>
        <v>0</v>
      </c>
      <c r="F452" s="63">
        <f>'Step 2 - Report Details'!P452</f>
        <v>0</v>
      </c>
      <c r="G452" s="63">
        <f>'Step 2 - Report Details'!Q452</f>
        <v>0</v>
      </c>
      <c r="H452" s="63">
        <f>'Step 2 - Report Details'!R452</f>
        <v>0</v>
      </c>
      <c r="I452" s="63">
        <f>'Step 2 - Report Details'!S452</f>
        <v>0</v>
      </c>
      <c r="J452" s="63">
        <f>'Step 2 - Report Details'!T452</f>
        <v>0</v>
      </c>
      <c r="K452" s="178"/>
      <c r="L452" s="178"/>
      <c r="M452" s="178"/>
      <c r="N452" s="178"/>
      <c r="O452" s="178"/>
      <c r="P452" s="178"/>
      <c r="Q452" s="178"/>
      <c r="R452" s="178"/>
      <c r="S452" s="180"/>
    </row>
    <row r="453" spans="1:19" s="49" customFormat="1" x14ac:dyDescent="0.3">
      <c r="A453" s="182">
        <f>'Step 2 - Report Details'!A453</f>
        <v>0</v>
      </c>
      <c r="B453" s="182" t="str">
        <f ca="1">'Step 2 - Report Details'!B453</f>
        <v/>
      </c>
      <c r="C453" s="182">
        <f>'Step 2 - Report Details'!D453</f>
        <v>0</v>
      </c>
      <c r="D453" s="50" t="str">
        <f>'Step 2 - Report Details'!N453</f>
        <v>Biomass (T)</v>
      </c>
      <c r="E453" s="63">
        <f>'Step 2 - Report Details'!O453</f>
        <v>0</v>
      </c>
      <c r="F453" s="63">
        <f>'Step 2 - Report Details'!P453</f>
        <v>0</v>
      </c>
      <c r="G453" s="63">
        <f>'Step 2 - Report Details'!Q453</f>
        <v>0</v>
      </c>
      <c r="H453" s="63">
        <f>'Step 2 - Report Details'!R453</f>
        <v>0</v>
      </c>
      <c r="I453" s="63">
        <f>'Step 2 - Report Details'!S453</f>
        <v>0</v>
      </c>
      <c r="J453" s="63">
        <f>'Step 2 - Report Details'!T453</f>
        <v>0</v>
      </c>
      <c r="K453" s="177"/>
      <c r="L453" s="177"/>
      <c r="M453" s="177"/>
      <c r="N453" s="177"/>
      <c r="O453" s="177"/>
      <c r="P453" s="177"/>
      <c r="Q453" s="177"/>
      <c r="R453" s="177"/>
      <c r="S453" s="179"/>
    </row>
    <row r="454" spans="1:19" s="49" customFormat="1" x14ac:dyDescent="0.3">
      <c r="A454" s="183"/>
      <c r="B454" s="183"/>
      <c r="C454" s="183"/>
      <c r="D454" s="50" t="str">
        <f>'Step 2 - Report Details'!N454</f>
        <v>Population</v>
      </c>
      <c r="E454" s="63">
        <f>'Step 2 - Report Details'!O454</f>
        <v>0</v>
      </c>
      <c r="F454" s="63">
        <f>'Step 2 - Report Details'!P454</f>
        <v>0</v>
      </c>
      <c r="G454" s="63">
        <f>'Step 2 - Report Details'!Q454</f>
        <v>0</v>
      </c>
      <c r="H454" s="63">
        <f>'Step 2 - Report Details'!R454</f>
        <v>0</v>
      </c>
      <c r="I454" s="63">
        <f>'Step 2 - Report Details'!S454</f>
        <v>0</v>
      </c>
      <c r="J454" s="63">
        <f>'Step 2 - Report Details'!T454</f>
        <v>0</v>
      </c>
      <c r="K454" s="178"/>
      <c r="L454" s="178"/>
      <c r="M454" s="178"/>
      <c r="N454" s="178"/>
      <c r="O454" s="178"/>
      <c r="P454" s="178"/>
      <c r="Q454" s="178"/>
      <c r="R454" s="178"/>
      <c r="S454" s="180"/>
    </row>
    <row r="455" spans="1:19" s="49" customFormat="1" x14ac:dyDescent="0.3">
      <c r="A455" s="182">
        <f>'Step 2 - Report Details'!A455</f>
        <v>0</v>
      </c>
      <c r="B455" s="182" t="str">
        <f ca="1">'Step 2 - Report Details'!B455</f>
        <v/>
      </c>
      <c r="C455" s="182">
        <f>'Step 2 - Report Details'!D455</f>
        <v>0</v>
      </c>
      <c r="D455" s="50" t="str">
        <f>'Step 2 - Report Details'!N455</f>
        <v>Biomass (T)</v>
      </c>
      <c r="E455" s="63">
        <f>'Step 2 - Report Details'!O455</f>
        <v>0</v>
      </c>
      <c r="F455" s="63">
        <f>'Step 2 - Report Details'!P455</f>
        <v>0</v>
      </c>
      <c r="G455" s="63">
        <f>'Step 2 - Report Details'!Q455</f>
        <v>0</v>
      </c>
      <c r="H455" s="63">
        <f>'Step 2 - Report Details'!R455</f>
        <v>0</v>
      </c>
      <c r="I455" s="63">
        <f>'Step 2 - Report Details'!S455</f>
        <v>0</v>
      </c>
      <c r="J455" s="63">
        <f>'Step 2 - Report Details'!T455</f>
        <v>0</v>
      </c>
      <c r="K455" s="177"/>
      <c r="L455" s="177"/>
      <c r="M455" s="177"/>
      <c r="N455" s="177"/>
      <c r="O455" s="177"/>
      <c r="P455" s="177"/>
      <c r="Q455" s="177"/>
      <c r="R455" s="177"/>
      <c r="S455" s="179"/>
    </row>
    <row r="456" spans="1:19" s="49" customFormat="1" x14ac:dyDescent="0.3">
      <c r="A456" s="183"/>
      <c r="B456" s="183"/>
      <c r="C456" s="183"/>
      <c r="D456" s="50" t="str">
        <f>'Step 2 - Report Details'!N456</f>
        <v>Population</v>
      </c>
      <c r="E456" s="63">
        <f>'Step 2 - Report Details'!O456</f>
        <v>0</v>
      </c>
      <c r="F456" s="63">
        <f>'Step 2 - Report Details'!P456</f>
        <v>0</v>
      </c>
      <c r="G456" s="63">
        <f>'Step 2 - Report Details'!Q456</f>
        <v>0</v>
      </c>
      <c r="H456" s="63">
        <f>'Step 2 - Report Details'!R456</f>
        <v>0</v>
      </c>
      <c r="I456" s="63">
        <f>'Step 2 - Report Details'!S456</f>
        <v>0</v>
      </c>
      <c r="J456" s="63">
        <f>'Step 2 - Report Details'!T456</f>
        <v>0</v>
      </c>
      <c r="K456" s="178"/>
      <c r="L456" s="178"/>
      <c r="M456" s="178"/>
      <c r="N456" s="178"/>
      <c r="O456" s="178"/>
      <c r="P456" s="178"/>
      <c r="Q456" s="178"/>
      <c r="R456" s="178"/>
      <c r="S456" s="180"/>
    </row>
    <row r="457" spans="1:19" s="49" customFormat="1" x14ac:dyDescent="0.3">
      <c r="A457" s="182">
        <f>'Step 2 - Report Details'!A457</f>
        <v>0</v>
      </c>
      <c r="B457" s="182" t="str">
        <f ca="1">'Step 2 - Report Details'!B457</f>
        <v/>
      </c>
      <c r="C457" s="182">
        <f>'Step 2 - Report Details'!D457</f>
        <v>0</v>
      </c>
      <c r="D457" s="50" t="str">
        <f>'Step 2 - Report Details'!N457</f>
        <v>Biomass (T)</v>
      </c>
      <c r="E457" s="63">
        <f>'Step 2 - Report Details'!O457</f>
        <v>0</v>
      </c>
      <c r="F457" s="63">
        <f>'Step 2 - Report Details'!P457</f>
        <v>0</v>
      </c>
      <c r="G457" s="63">
        <f>'Step 2 - Report Details'!Q457</f>
        <v>0</v>
      </c>
      <c r="H457" s="63">
        <f>'Step 2 - Report Details'!R457</f>
        <v>0</v>
      </c>
      <c r="I457" s="63">
        <f>'Step 2 - Report Details'!S457</f>
        <v>0</v>
      </c>
      <c r="J457" s="63">
        <f>'Step 2 - Report Details'!T457</f>
        <v>0</v>
      </c>
      <c r="K457" s="177"/>
      <c r="L457" s="177"/>
      <c r="M457" s="177"/>
      <c r="N457" s="177"/>
      <c r="O457" s="177"/>
      <c r="P457" s="177"/>
      <c r="Q457" s="177"/>
      <c r="R457" s="177"/>
      <c r="S457" s="179"/>
    </row>
    <row r="458" spans="1:19" s="49" customFormat="1" x14ac:dyDescent="0.3">
      <c r="A458" s="183"/>
      <c r="B458" s="183"/>
      <c r="C458" s="183"/>
      <c r="D458" s="50" t="str">
        <f>'Step 2 - Report Details'!N458</f>
        <v>Population</v>
      </c>
      <c r="E458" s="63">
        <f>'Step 2 - Report Details'!O458</f>
        <v>0</v>
      </c>
      <c r="F458" s="63">
        <f>'Step 2 - Report Details'!P458</f>
        <v>0</v>
      </c>
      <c r="G458" s="63">
        <f>'Step 2 - Report Details'!Q458</f>
        <v>0</v>
      </c>
      <c r="H458" s="63">
        <f>'Step 2 - Report Details'!R458</f>
        <v>0</v>
      </c>
      <c r="I458" s="63">
        <f>'Step 2 - Report Details'!S458</f>
        <v>0</v>
      </c>
      <c r="J458" s="63">
        <f>'Step 2 - Report Details'!T458</f>
        <v>0</v>
      </c>
      <c r="K458" s="178"/>
      <c r="L458" s="178"/>
      <c r="M458" s="178"/>
      <c r="N458" s="178"/>
      <c r="O458" s="178"/>
      <c r="P458" s="178"/>
      <c r="Q458" s="178"/>
      <c r="R458" s="178"/>
      <c r="S458" s="180"/>
    </row>
    <row r="459" spans="1:19" s="49" customFormat="1" x14ac:dyDescent="0.3">
      <c r="A459" s="182">
        <f>'Step 2 - Report Details'!A459</f>
        <v>0</v>
      </c>
      <c r="B459" s="182" t="str">
        <f ca="1">'Step 2 - Report Details'!B459</f>
        <v/>
      </c>
      <c r="C459" s="182">
        <f>'Step 2 - Report Details'!D459</f>
        <v>0</v>
      </c>
      <c r="D459" s="50" t="str">
        <f>'Step 2 - Report Details'!N459</f>
        <v>Biomass (T)</v>
      </c>
      <c r="E459" s="63">
        <f>'Step 2 - Report Details'!O459</f>
        <v>0</v>
      </c>
      <c r="F459" s="63">
        <f>'Step 2 - Report Details'!P459</f>
        <v>0</v>
      </c>
      <c r="G459" s="63">
        <f>'Step 2 - Report Details'!Q459</f>
        <v>0</v>
      </c>
      <c r="H459" s="63">
        <f>'Step 2 - Report Details'!R459</f>
        <v>0</v>
      </c>
      <c r="I459" s="63">
        <f>'Step 2 - Report Details'!S459</f>
        <v>0</v>
      </c>
      <c r="J459" s="63">
        <f>'Step 2 - Report Details'!T459</f>
        <v>0</v>
      </c>
      <c r="K459" s="177"/>
      <c r="L459" s="177"/>
      <c r="M459" s="177"/>
      <c r="N459" s="177"/>
      <c r="O459" s="177"/>
      <c r="P459" s="177"/>
      <c r="Q459" s="177"/>
      <c r="R459" s="177"/>
      <c r="S459" s="179"/>
    </row>
    <row r="460" spans="1:19" s="49" customFormat="1" x14ac:dyDescent="0.3">
      <c r="A460" s="183"/>
      <c r="B460" s="183"/>
      <c r="C460" s="183"/>
      <c r="D460" s="50" t="str">
        <f>'Step 2 - Report Details'!N460</f>
        <v>Population</v>
      </c>
      <c r="E460" s="63">
        <f>'Step 2 - Report Details'!O460</f>
        <v>0</v>
      </c>
      <c r="F460" s="63">
        <f>'Step 2 - Report Details'!P460</f>
        <v>0</v>
      </c>
      <c r="G460" s="63">
        <f>'Step 2 - Report Details'!Q460</f>
        <v>0</v>
      </c>
      <c r="H460" s="63">
        <f>'Step 2 - Report Details'!R460</f>
        <v>0</v>
      </c>
      <c r="I460" s="63">
        <f>'Step 2 - Report Details'!S460</f>
        <v>0</v>
      </c>
      <c r="J460" s="63">
        <f>'Step 2 - Report Details'!T460</f>
        <v>0</v>
      </c>
      <c r="K460" s="178"/>
      <c r="L460" s="178"/>
      <c r="M460" s="178"/>
      <c r="N460" s="178"/>
      <c r="O460" s="178"/>
      <c r="P460" s="178"/>
      <c r="Q460" s="178"/>
      <c r="R460" s="178"/>
      <c r="S460" s="180"/>
    </row>
    <row r="461" spans="1:19" s="49" customFormat="1" x14ac:dyDescent="0.3">
      <c r="A461" s="182">
        <f>'Step 2 - Report Details'!A461</f>
        <v>0</v>
      </c>
      <c r="B461" s="182" t="str">
        <f ca="1">'Step 2 - Report Details'!B461</f>
        <v/>
      </c>
      <c r="C461" s="182">
        <f>'Step 2 - Report Details'!D461</f>
        <v>0</v>
      </c>
      <c r="D461" s="50" t="str">
        <f>'Step 2 - Report Details'!N461</f>
        <v>Biomass (T)</v>
      </c>
      <c r="E461" s="63">
        <f>'Step 2 - Report Details'!O461</f>
        <v>0</v>
      </c>
      <c r="F461" s="63">
        <f>'Step 2 - Report Details'!P461</f>
        <v>0</v>
      </c>
      <c r="G461" s="63">
        <f>'Step 2 - Report Details'!Q461</f>
        <v>0</v>
      </c>
      <c r="H461" s="63">
        <f>'Step 2 - Report Details'!R461</f>
        <v>0</v>
      </c>
      <c r="I461" s="63">
        <f>'Step 2 - Report Details'!S461</f>
        <v>0</v>
      </c>
      <c r="J461" s="63">
        <f>'Step 2 - Report Details'!T461</f>
        <v>0</v>
      </c>
      <c r="K461" s="177"/>
      <c r="L461" s="177"/>
      <c r="M461" s="177"/>
      <c r="N461" s="177"/>
      <c r="O461" s="177"/>
      <c r="P461" s="177"/>
      <c r="Q461" s="177"/>
      <c r="R461" s="177"/>
      <c r="S461" s="179"/>
    </row>
    <row r="462" spans="1:19" s="49" customFormat="1" x14ac:dyDescent="0.3">
      <c r="A462" s="183"/>
      <c r="B462" s="183"/>
      <c r="C462" s="183"/>
      <c r="D462" s="50" t="str">
        <f>'Step 2 - Report Details'!N462</f>
        <v>Population</v>
      </c>
      <c r="E462" s="63">
        <f>'Step 2 - Report Details'!O462</f>
        <v>0</v>
      </c>
      <c r="F462" s="63">
        <f>'Step 2 - Report Details'!P462</f>
        <v>0</v>
      </c>
      <c r="G462" s="63">
        <f>'Step 2 - Report Details'!Q462</f>
        <v>0</v>
      </c>
      <c r="H462" s="63">
        <f>'Step 2 - Report Details'!R462</f>
        <v>0</v>
      </c>
      <c r="I462" s="63">
        <f>'Step 2 - Report Details'!S462</f>
        <v>0</v>
      </c>
      <c r="J462" s="63">
        <f>'Step 2 - Report Details'!T462</f>
        <v>0</v>
      </c>
      <c r="K462" s="178"/>
      <c r="L462" s="178"/>
      <c r="M462" s="178"/>
      <c r="N462" s="178"/>
      <c r="O462" s="178"/>
      <c r="P462" s="178"/>
      <c r="Q462" s="178"/>
      <c r="R462" s="178"/>
      <c r="S462" s="180"/>
    </row>
    <row r="463" spans="1:19" s="49" customFormat="1" x14ac:dyDescent="0.3">
      <c r="A463" s="182">
        <f>'Step 2 - Report Details'!A463</f>
        <v>0</v>
      </c>
      <c r="B463" s="182" t="str">
        <f ca="1">'Step 2 - Report Details'!B463</f>
        <v/>
      </c>
      <c r="C463" s="182">
        <f>'Step 2 - Report Details'!D463</f>
        <v>0</v>
      </c>
      <c r="D463" s="50" t="str">
        <f>'Step 2 - Report Details'!N463</f>
        <v>Biomass (T)</v>
      </c>
      <c r="E463" s="63">
        <f>'Step 2 - Report Details'!O463</f>
        <v>0</v>
      </c>
      <c r="F463" s="63">
        <f>'Step 2 - Report Details'!P463</f>
        <v>0</v>
      </c>
      <c r="G463" s="63">
        <f>'Step 2 - Report Details'!Q463</f>
        <v>0</v>
      </c>
      <c r="H463" s="63">
        <f>'Step 2 - Report Details'!R463</f>
        <v>0</v>
      </c>
      <c r="I463" s="63">
        <f>'Step 2 - Report Details'!S463</f>
        <v>0</v>
      </c>
      <c r="J463" s="63">
        <f>'Step 2 - Report Details'!T463</f>
        <v>0</v>
      </c>
      <c r="K463" s="177"/>
      <c r="L463" s="177"/>
      <c r="M463" s="177"/>
      <c r="N463" s="177"/>
      <c r="O463" s="177"/>
      <c r="P463" s="177"/>
      <c r="Q463" s="177"/>
      <c r="R463" s="177"/>
      <c r="S463" s="179"/>
    </row>
    <row r="464" spans="1:19" s="49" customFormat="1" x14ac:dyDescent="0.3">
      <c r="A464" s="183"/>
      <c r="B464" s="183"/>
      <c r="C464" s="183"/>
      <c r="D464" s="50" t="str">
        <f>'Step 2 - Report Details'!N464</f>
        <v>Population</v>
      </c>
      <c r="E464" s="63">
        <f>'Step 2 - Report Details'!O464</f>
        <v>0</v>
      </c>
      <c r="F464" s="63">
        <f>'Step 2 - Report Details'!P464</f>
        <v>0</v>
      </c>
      <c r="G464" s="63">
        <f>'Step 2 - Report Details'!Q464</f>
        <v>0</v>
      </c>
      <c r="H464" s="63">
        <f>'Step 2 - Report Details'!R464</f>
        <v>0</v>
      </c>
      <c r="I464" s="63">
        <f>'Step 2 - Report Details'!S464</f>
        <v>0</v>
      </c>
      <c r="J464" s="63">
        <f>'Step 2 - Report Details'!T464</f>
        <v>0</v>
      </c>
      <c r="K464" s="178"/>
      <c r="L464" s="178"/>
      <c r="M464" s="178"/>
      <c r="N464" s="178"/>
      <c r="O464" s="178"/>
      <c r="P464" s="178"/>
      <c r="Q464" s="178"/>
      <c r="R464" s="178"/>
      <c r="S464" s="180"/>
    </row>
    <row r="465" spans="1:19" s="49" customFormat="1" x14ac:dyDescent="0.3">
      <c r="A465" s="182">
        <f>'Step 2 - Report Details'!A465</f>
        <v>0</v>
      </c>
      <c r="B465" s="182" t="str">
        <f ca="1">'Step 2 - Report Details'!B465</f>
        <v/>
      </c>
      <c r="C465" s="182">
        <f>'Step 2 - Report Details'!D465</f>
        <v>0</v>
      </c>
      <c r="D465" s="50" t="str">
        <f>'Step 2 - Report Details'!N465</f>
        <v>Biomass (T)</v>
      </c>
      <c r="E465" s="63">
        <f>'Step 2 - Report Details'!O465</f>
        <v>0</v>
      </c>
      <c r="F465" s="63">
        <f>'Step 2 - Report Details'!P465</f>
        <v>0</v>
      </c>
      <c r="G465" s="63">
        <f>'Step 2 - Report Details'!Q465</f>
        <v>0</v>
      </c>
      <c r="H465" s="63">
        <f>'Step 2 - Report Details'!R465</f>
        <v>0</v>
      </c>
      <c r="I465" s="63">
        <f>'Step 2 - Report Details'!S465</f>
        <v>0</v>
      </c>
      <c r="J465" s="63">
        <f>'Step 2 - Report Details'!T465</f>
        <v>0</v>
      </c>
      <c r="K465" s="177"/>
      <c r="L465" s="177"/>
      <c r="M465" s="177"/>
      <c r="N465" s="177"/>
      <c r="O465" s="177"/>
      <c r="P465" s="177"/>
      <c r="Q465" s="177"/>
      <c r="R465" s="177"/>
      <c r="S465" s="179"/>
    </row>
    <row r="466" spans="1:19" s="49" customFormat="1" x14ac:dyDescent="0.3">
      <c r="A466" s="183"/>
      <c r="B466" s="183"/>
      <c r="C466" s="183"/>
      <c r="D466" s="50" t="str">
        <f>'Step 2 - Report Details'!N466</f>
        <v>Population</v>
      </c>
      <c r="E466" s="63">
        <f>'Step 2 - Report Details'!O466</f>
        <v>0</v>
      </c>
      <c r="F466" s="63">
        <f>'Step 2 - Report Details'!P466</f>
        <v>0</v>
      </c>
      <c r="G466" s="63">
        <f>'Step 2 - Report Details'!Q466</f>
        <v>0</v>
      </c>
      <c r="H466" s="63">
        <f>'Step 2 - Report Details'!R466</f>
        <v>0</v>
      </c>
      <c r="I466" s="63">
        <f>'Step 2 - Report Details'!S466</f>
        <v>0</v>
      </c>
      <c r="J466" s="63">
        <f>'Step 2 - Report Details'!T466</f>
        <v>0</v>
      </c>
      <c r="K466" s="178"/>
      <c r="L466" s="178"/>
      <c r="M466" s="178"/>
      <c r="N466" s="178"/>
      <c r="O466" s="178"/>
      <c r="P466" s="178"/>
      <c r="Q466" s="178"/>
      <c r="R466" s="178"/>
      <c r="S466" s="180"/>
    </row>
    <row r="467" spans="1:19" s="49" customFormat="1" x14ac:dyDescent="0.3">
      <c r="A467" s="182">
        <f>'Step 2 - Report Details'!A467</f>
        <v>0</v>
      </c>
      <c r="B467" s="182" t="str">
        <f ca="1">'Step 2 - Report Details'!B467</f>
        <v/>
      </c>
      <c r="C467" s="182">
        <f>'Step 2 - Report Details'!D467</f>
        <v>0</v>
      </c>
      <c r="D467" s="50" t="str">
        <f>'Step 2 - Report Details'!N467</f>
        <v>Biomass (T)</v>
      </c>
      <c r="E467" s="63">
        <f>'Step 2 - Report Details'!O467</f>
        <v>0</v>
      </c>
      <c r="F467" s="63">
        <f>'Step 2 - Report Details'!P467</f>
        <v>0</v>
      </c>
      <c r="G467" s="63">
        <f>'Step 2 - Report Details'!Q467</f>
        <v>0</v>
      </c>
      <c r="H467" s="63">
        <f>'Step 2 - Report Details'!R467</f>
        <v>0</v>
      </c>
      <c r="I467" s="63">
        <f>'Step 2 - Report Details'!S467</f>
        <v>0</v>
      </c>
      <c r="J467" s="63">
        <f>'Step 2 - Report Details'!T467</f>
        <v>0</v>
      </c>
      <c r="K467" s="177"/>
      <c r="L467" s="177"/>
      <c r="M467" s="177"/>
      <c r="N467" s="177"/>
      <c r="O467" s="177"/>
      <c r="P467" s="177"/>
      <c r="Q467" s="177"/>
      <c r="R467" s="177"/>
      <c r="S467" s="179"/>
    </row>
    <row r="468" spans="1:19" s="49" customFormat="1" x14ac:dyDescent="0.3">
      <c r="A468" s="183"/>
      <c r="B468" s="183"/>
      <c r="C468" s="183"/>
      <c r="D468" s="50" t="str">
        <f>'Step 2 - Report Details'!N468</f>
        <v>Population</v>
      </c>
      <c r="E468" s="63">
        <f>'Step 2 - Report Details'!O468</f>
        <v>0</v>
      </c>
      <c r="F468" s="63">
        <f>'Step 2 - Report Details'!P468</f>
        <v>0</v>
      </c>
      <c r="G468" s="63">
        <f>'Step 2 - Report Details'!Q468</f>
        <v>0</v>
      </c>
      <c r="H468" s="63">
        <f>'Step 2 - Report Details'!R468</f>
        <v>0</v>
      </c>
      <c r="I468" s="63">
        <f>'Step 2 - Report Details'!S468</f>
        <v>0</v>
      </c>
      <c r="J468" s="63">
        <f>'Step 2 - Report Details'!T468</f>
        <v>0</v>
      </c>
      <c r="K468" s="178"/>
      <c r="L468" s="178"/>
      <c r="M468" s="178"/>
      <c r="N468" s="178"/>
      <c r="O468" s="178"/>
      <c r="P468" s="178"/>
      <c r="Q468" s="178"/>
      <c r="R468" s="178"/>
      <c r="S468" s="180"/>
    </row>
    <row r="469" spans="1:19" s="49" customFormat="1" x14ac:dyDescent="0.3">
      <c r="A469" s="182">
        <f>'Step 2 - Report Details'!A469</f>
        <v>0</v>
      </c>
      <c r="B469" s="182" t="str">
        <f ca="1">'Step 2 - Report Details'!B469</f>
        <v/>
      </c>
      <c r="C469" s="182">
        <f>'Step 2 - Report Details'!D469</f>
        <v>0</v>
      </c>
      <c r="D469" s="50" t="str">
        <f>'Step 2 - Report Details'!N469</f>
        <v>Biomass (T)</v>
      </c>
      <c r="E469" s="63">
        <f>'Step 2 - Report Details'!O469</f>
        <v>0</v>
      </c>
      <c r="F469" s="63">
        <f>'Step 2 - Report Details'!P469</f>
        <v>0</v>
      </c>
      <c r="G469" s="63">
        <f>'Step 2 - Report Details'!Q469</f>
        <v>0</v>
      </c>
      <c r="H469" s="63">
        <f>'Step 2 - Report Details'!R469</f>
        <v>0</v>
      </c>
      <c r="I469" s="63">
        <f>'Step 2 - Report Details'!S469</f>
        <v>0</v>
      </c>
      <c r="J469" s="63">
        <f>'Step 2 - Report Details'!T469</f>
        <v>0</v>
      </c>
      <c r="K469" s="177"/>
      <c r="L469" s="177"/>
      <c r="M469" s="177"/>
      <c r="N469" s="177"/>
      <c r="O469" s="177"/>
      <c r="P469" s="177"/>
      <c r="Q469" s="177"/>
      <c r="R469" s="177"/>
      <c r="S469" s="179"/>
    </row>
    <row r="470" spans="1:19" s="49" customFormat="1" x14ac:dyDescent="0.3">
      <c r="A470" s="183"/>
      <c r="B470" s="183"/>
      <c r="C470" s="183"/>
      <c r="D470" s="50" t="str">
        <f>'Step 2 - Report Details'!N470</f>
        <v>Population</v>
      </c>
      <c r="E470" s="63">
        <f>'Step 2 - Report Details'!O470</f>
        <v>0</v>
      </c>
      <c r="F470" s="63">
        <f>'Step 2 - Report Details'!P470</f>
        <v>0</v>
      </c>
      <c r="G470" s="63">
        <f>'Step 2 - Report Details'!Q470</f>
        <v>0</v>
      </c>
      <c r="H470" s="63">
        <f>'Step 2 - Report Details'!R470</f>
        <v>0</v>
      </c>
      <c r="I470" s="63">
        <f>'Step 2 - Report Details'!S470</f>
        <v>0</v>
      </c>
      <c r="J470" s="63">
        <f>'Step 2 - Report Details'!T470</f>
        <v>0</v>
      </c>
      <c r="K470" s="178"/>
      <c r="L470" s="178"/>
      <c r="M470" s="178"/>
      <c r="N470" s="178"/>
      <c r="O470" s="178"/>
      <c r="P470" s="178"/>
      <c r="Q470" s="178"/>
      <c r="R470" s="178"/>
      <c r="S470" s="180"/>
    </row>
    <row r="471" spans="1:19" s="49" customFormat="1" x14ac:dyDescent="0.3">
      <c r="A471" s="182">
        <f>'Step 2 - Report Details'!A471</f>
        <v>0</v>
      </c>
      <c r="B471" s="182" t="str">
        <f ca="1">'Step 2 - Report Details'!B471</f>
        <v/>
      </c>
      <c r="C471" s="182">
        <f>'Step 2 - Report Details'!D471</f>
        <v>0</v>
      </c>
      <c r="D471" s="50" t="str">
        <f>'Step 2 - Report Details'!N471</f>
        <v>Biomass (T)</v>
      </c>
      <c r="E471" s="63">
        <f>'Step 2 - Report Details'!O471</f>
        <v>0</v>
      </c>
      <c r="F471" s="63">
        <f>'Step 2 - Report Details'!P471</f>
        <v>0</v>
      </c>
      <c r="G471" s="63">
        <f>'Step 2 - Report Details'!Q471</f>
        <v>0</v>
      </c>
      <c r="H471" s="63">
        <f>'Step 2 - Report Details'!R471</f>
        <v>0</v>
      </c>
      <c r="I471" s="63">
        <f>'Step 2 - Report Details'!S471</f>
        <v>0</v>
      </c>
      <c r="J471" s="63">
        <f>'Step 2 - Report Details'!T471</f>
        <v>0</v>
      </c>
      <c r="K471" s="177"/>
      <c r="L471" s="177"/>
      <c r="M471" s="177"/>
      <c r="N471" s="177"/>
      <c r="O471" s="177"/>
      <c r="P471" s="177"/>
      <c r="Q471" s="177"/>
      <c r="R471" s="177"/>
      <c r="S471" s="179"/>
    </row>
    <row r="472" spans="1:19" s="49" customFormat="1" x14ac:dyDescent="0.3">
      <c r="A472" s="183"/>
      <c r="B472" s="183"/>
      <c r="C472" s="183"/>
      <c r="D472" s="50" t="str">
        <f>'Step 2 - Report Details'!N472</f>
        <v>Population</v>
      </c>
      <c r="E472" s="63">
        <f>'Step 2 - Report Details'!O472</f>
        <v>0</v>
      </c>
      <c r="F472" s="63">
        <f>'Step 2 - Report Details'!P472</f>
        <v>0</v>
      </c>
      <c r="G472" s="63">
        <f>'Step 2 - Report Details'!Q472</f>
        <v>0</v>
      </c>
      <c r="H472" s="63">
        <f>'Step 2 - Report Details'!R472</f>
        <v>0</v>
      </c>
      <c r="I472" s="63">
        <f>'Step 2 - Report Details'!S472</f>
        <v>0</v>
      </c>
      <c r="J472" s="63">
        <f>'Step 2 - Report Details'!T472</f>
        <v>0</v>
      </c>
      <c r="K472" s="178"/>
      <c r="L472" s="178"/>
      <c r="M472" s="178"/>
      <c r="N472" s="178"/>
      <c r="O472" s="178"/>
      <c r="P472" s="178"/>
      <c r="Q472" s="178"/>
      <c r="R472" s="178"/>
      <c r="S472" s="180"/>
    </row>
    <row r="473" spans="1:19" s="49" customFormat="1" x14ac:dyDescent="0.3">
      <c r="A473" s="182">
        <f>'Step 2 - Report Details'!A473</f>
        <v>0</v>
      </c>
      <c r="B473" s="182" t="str">
        <f ca="1">'Step 2 - Report Details'!B473</f>
        <v/>
      </c>
      <c r="C473" s="182">
        <f>'Step 2 - Report Details'!D473</f>
        <v>0</v>
      </c>
      <c r="D473" s="50" t="str">
        <f>'Step 2 - Report Details'!N473</f>
        <v>Biomass (T)</v>
      </c>
      <c r="E473" s="63">
        <f>'Step 2 - Report Details'!O473</f>
        <v>0</v>
      </c>
      <c r="F473" s="63">
        <f>'Step 2 - Report Details'!P473</f>
        <v>0</v>
      </c>
      <c r="G473" s="63">
        <f>'Step 2 - Report Details'!Q473</f>
        <v>0</v>
      </c>
      <c r="H473" s="63">
        <f>'Step 2 - Report Details'!R473</f>
        <v>0</v>
      </c>
      <c r="I473" s="63">
        <f>'Step 2 - Report Details'!S473</f>
        <v>0</v>
      </c>
      <c r="J473" s="63">
        <f>'Step 2 - Report Details'!T473</f>
        <v>0</v>
      </c>
      <c r="K473" s="177"/>
      <c r="L473" s="177"/>
      <c r="M473" s="177"/>
      <c r="N473" s="177"/>
      <c r="O473" s="177"/>
      <c r="P473" s="177"/>
      <c r="Q473" s="177"/>
      <c r="R473" s="177"/>
      <c r="S473" s="179"/>
    </row>
    <row r="474" spans="1:19" s="49" customFormat="1" x14ac:dyDescent="0.3">
      <c r="A474" s="183"/>
      <c r="B474" s="183"/>
      <c r="C474" s="183"/>
      <c r="D474" s="50" t="str">
        <f>'Step 2 - Report Details'!N474</f>
        <v>Population</v>
      </c>
      <c r="E474" s="63">
        <f>'Step 2 - Report Details'!O474</f>
        <v>0</v>
      </c>
      <c r="F474" s="63">
        <f>'Step 2 - Report Details'!P474</f>
        <v>0</v>
      </c>
      <c r="G474" s="63">
        <f>'Step 2 - Report Details'!Q474</f>
        <v>0</v>
      </c>
      <c r="H474" s="63">
        <f>'Step 2 - Report Details'!R474</f>
        <v>0</v>
      </c>
      <c r="I474" s="63">
        <f>'Step 2 - Report Details'!S474</f>
        <v>0</v>
      </c>
      <c r="J474" s="63">
        <f>'Step 2 - Report Details'!T474</f>
        <v>0</v>
      </c>
      <c r="K474" s="178"/>
      <c r="L474" s="178"/>
      <c r="M474" s="178"/>
      <c r="N474" s="178"/>
      <c r="O474" s="178"/>
      <c r="P474" s="178"/>
      <c r="Q474" s="178"/>
      <c r="R474" s="178"/>
      <c r="S474" s="180"/>
    </row>
    <row r="475" spans="1:19" s="49" customFormat="1" x14ac:dyDescent="0.3">
      <c r="A475" s="182">
        <f>'Step 2 - Report Details'!A475</f>
        <v>0</v>
      </c>
      <c r="B475" s="182" t="str">
        <f ca="1">'Step 2 - Report Details'!B475</f>
        <v/>
      </c>
      <c r="C475" s="182">
        <f>'Step 2 - Report Details'!D475</f>
        <v>0</v>
      </c>
      <c r="D475" s="50" t="str">
        <f>'Step 2 - Report Details'!N475</f>
        <v>Biomass (T)</v>
      </c>
      <c r="E475" s="63">
        <f>'Step 2 - Report Details'!O475</f>
        <v>0</v>
      </c>
      <c r="F475" s="63">
        <f>'Step 2 - Report Details'!P475</f>
        <v>0</v>
      </c>
      <c r="G475" s="63">
        <f>'Step 2 - Report Details'!Q475</f>
        <v>0</v>
      </c>
      <c r="H475" s="63">
        <f>'Step 2 - Report Details'!R475</f>
        <v>0</v>
      </c>
      <c r="I475" s="63">
        <f>'Step 2 - Report Details'!S475</f>
        <v>0</v>
      </c>
      <c r="J475" s="63">
        <f>'Step 2 - Report Details'!T475</f>
        <v>0</v>
      </c>
      <c r="K475" s="177"/>
      <c r="L475" s="177"/>
      <c r="M475" s="177"/>
      <c r="N475" s="177"/>
      <c r="O475" s="177"/>
      <c r="P475" s="177"/>
      <c r="Q475" s="177"/>
      <c r="R475" s="177"/>
      <c r="S475" s="179"/>
    </row>
    <row r="476" spans="1:19" s="49" customFormat="1" x14ac:dyDescent="0.3">
      <c r="A476" s="183"/>
      <c r="B476" s="183"/>
      <c r="C476" s="183"/>
      <c r="D476" s="50" t="str">
        <f>'Step 2 - Report Details'!N476</f>
        <v>Population</v>
      </c>
      <c r="E476" s="63">
        <f>'Step 2 - Report Details'!O476</f>
        <v>0</v>
      </c>
      <c r="F476" s="63">
        <f>'Step 2 - Report Details'!P476</f>
        <v>0</v>
      </c>
      <c r="G476" s="63">
        <f>'Step 2 - Report Details'!Q476</f>
        <v>0</v>
      </c>
      <c r="H476" s="63">
        <f>'Step 2 - Report Details'!R476</f>
        <v>0</v>
      </c>
      <c r="I476" s="63">
        <f>'Step 2 - Report Details'!S476</f>
        <v>0</v>
      </c>
      <c r="J476" s="63">
        <f>'Step 2 - Report Details'!T476</f>
        <v>0</v>
      </c>
      <c r="K476" s="178"/>
      <c r="L476" s="178"/>
      <c r="M476" s="178"/>
      <c r="N476" s="178"/>
      <c r="O476" s="178"/>
      <c r="P476" s="178"/>
      <c r="Q476" s="178"/>
      <c r="R476" s="178"/>
      <c r="S476" s="180"/>
    </row>
    <row r="477" spans="1:19" s="49" customFormat="1" x14ac:dyDescent="0.3">
      <c r="A477" s="182">
        <f>'Step 2 - Report Details'!A477</f>
        <v>0</v>
      </c>
      <c r="B477" s="182" t="str">
        <f ca="1">'Step 2 - Report Details'!B477</f>
        <v/>
      </c>
      <c r="C477" s="182">
        <f>'Step 2 - Report Details'!D477</f>
        <v>0</v>
      </c>
      <c r="D477" s="50" t="str">
        <f>'Step 2 - Report Details'!N477</f>
        <v>Biomass (T)</v>
      </c>
      <c r="E477" s="63">
        <f>'Step 2 - Report Details'!O477</f>
        <v>0</v>
      </c>
      <c r="F477" s="63">
        <f>'Step 2 - Report Details'!P477</f>
        <v>0</v>
      </c>
      <c r="G477" s="63">
        <f>'Step 2 - Report Details'!Q477</f>
        <v>0</v>
      </c>
      <c r="H477" s="63">
        <f>'Step 2 - Report Details'!R477</f>
        <v>0</v>
      </c>
      <c r="I477" s="63">
        <f>'Step 2 - Report Details'!S477</f>
        <v>0</v>
      </c>
      <c r="J477" s="63">
        <f>'Step 2 - Report Details'!T477</f>
        <v>0</v>
      </c>
      <c r="K477" s="177"/>
      <c r="L477" s="177"/>
      <c r="M477" s="177"/>
      <c r="N477" s="177"/>
      <c r="O477" s="177"/>
      <c r="P477" s="177"/>
      <c r="Q477" s="177"/>
      <c r="R477" s="177"/>
      <c r="S477" s="179"/>
    </row>
    <row r="478" spans="1:19" s="49" customFormat="1" x14ac:dyDescent="0.3">
      <c r="A478" s="183"/>
      <c r="B478" s="183"/>
      <c r="C478" s="183"/>
      <c r="D478" s="50" t="str">
        <f>'Step 2 - Report Details'!N478</f>
        <v>Population</v>
      </c>
      <c r="E478" s="63">
        <f>'Step 2 - Report Details'!O478</f>
        <v>0</v>
      </c>
      <c r="F478" s="63">
        <f>'Step 2 - Report Details'!P478</f>
        <v>0</v>
      </c>
      <c r="G478" s="63">
        <f>'Step 2 - Report Details'!Q478</f>
        <v>0</v>
      </c>
      <c r="H478" s="63">
        <f>'Step 2 - Report Details'!R478</f>
        <v>0</v>
      </c>
      <c r="I478" s="63">
        <f>'Step 2 - Report Details'!S478</f>
        <v>0</v>
      </c>
      <c r="J478" s="63">
        <f>'Step 2 - Report Details'!T478</f>
        <v>0</v>
      </c>
      <c r="K478" s="178"/>
      <c r="L478" s="178"/>
      <c r="M478" s="178"/>
      <c r="N478" s="178"/>
      <c r="O478" s="178"/>
      <c r="P478" s="178"/>
      <c r="Q478" s="178"/>
      <c r="R478" s="178"/>
      <c r="S478" s="180"/>
    </row>
    <row r="479" spans="1:19" s="49" customFormat="1" x14ac:dyDescent="0.3">
      <c r="A479" s="182">
        <f>'Step 2 - Report Details'!A479</f>
        <v>0</v>
      </c>
      <c r="B479" s="182" t="str">
        <f ca="1">'Step 2 - Report Details'!B479</f>
        <v/>
      </c>
      <c r="C479" s="182">
        <f>'Step 2 - Report Details'!D479</f>
        <v>0</v>
      </c>
      <c r="D479" s="50" t="str">
        <f>'Step 2 - Report Details'!N479</f>
        <v>Biomass (T)</v>
      </c>
      <c r="E479" s="63">
        <f>'Step 2 - Report Details'!O479</f>
        <v>0</v>
      </c>
      <c r="F479" s="63">
        <f>'Step 2 - Report Details'!P479</f>
        <v>0</v>
      </c>
      <c r="G479" s="63">
        <f>'Step 2 - Report Details'!Q479</f>
        <v>0</v>
      </c>
      <c r="H479" s="63">
        <f>'Step 2 - Report Details'!R479</f>
        <v>0</v>
      </c>
      <c r="I479" s="63">
        <f>'Step 2 - Report Details'!S479</f>
        <v>0</v>
      </c>
      <c r="J479" s="63">
        <f>'Step 2 - Report Details'!T479</f>
        <v>0</v>
      </c>
      <c r="K479" s="177"/>
      <c r="L479" s="177"/>
      <c r="M479" s="177"/>
      <c r="N479" s="177"/>
      <c r="O479" s="177"/>
      <c r="P479" s="177"/>
      <c r="Q479" s="177"/>
      <c r="R479" s="177"/>
      <c r="S479" s="179"/>
    </row>
    <row r="480" spans="1:19" s="49" customFormat="1" x14ac:dyDescent="0.3">
      <c r="A480" s="183"/>
      <c r="B480" s="183"/>
      <c r="C480" s="183"/>
      <c r="D480" s="50" t="str">
        <f>'Step 2 - Report Details'!N480</f>
        <v>Population</v>
      </c>
      <c r="E480" s="63">
        <f>'Step 2 - Report Details'!O480</f>
        <v>0</v>
      </c>
      <c r="F480" s="63">
        <f>'Step 2 - Report Details'!P480</f>
        <v>0</v>
      </c>
      <c r="G480" s="63">
        <f>'Step 2 - Report Details'!Q480</f>
        <v>0</v>
      </c>
      <c r="H480" s="63">
        <f>'Step 2 - Report Details'!R480</f>
        <v>0</v>
      </c>
      <c r="I480" s="63">
        <f>'Step 2 - Report Details'!S480</f>
        <v>0</v>
      </c>
      <c r="J480" s="63">
        <f>'Step 2 - Report Details'!T480</f>
        <v>0</v>
      </c>
      <c r="K480" s="178"/>
      <c r="L480" s="178"/>
      <c r="M480" s="178"/>
      <c r="N480" s="178"/>
      <c r="O480" s="178"/>
      <c r="P480" s="178"/>
      <c r="Q480" s="178"/>
      <c r="R480" s="178"/>
      <c r="S480" s="180"/>
    </row>
    <row r="481" spans="1:19" s="49" customFormat="1" x14ac:dyDescent="0.3">
      <c r="A481" s="182">
        <f>'Step 2 - Report Details'!A481</f>
        <v>0</v>
      </c>
      <c r="B481" s="182" t="str">
        <f ca="1">'Step 2 - Report Details'!B481</f>
        <v/>
      </c>
      <c r="C481" s="182">
        <f>'Step 2 - Report Details'!D481</f>
        <v>0</v>
      </c>
      <c r="D481" s="50" t="str">
        <f>'Step 2 - Report Details'!N481</f>
        <v>Biomass (T)</v>
      </c>
      <c r="E481" s="63">
        <f>'Step 2 - Report Details'!O481</f>
        <v>0</v>
      </c>
      <c r="F481" s="63">
        <f>'Step 2 - Report Details'!P481</f>
        <v>0</v>
      </c>
      <c r="G481" s="63">
        <f>'Step 2 - Report Details'!Q481</f>
        <v>0</v>
      </c>
      <c r="H481" s="63">
        <f>'Step 2 - Report Details'!R481</f>
        <v>0</v>
      </c>
      <c r="I481" s="63">
        <f>'Step 2 - Report Details'!S481</f>
        <v>0</v>
      </c>
      <c r="J481" s="63">
        <f>'Step 2 - Report Details'!T481</f>
        <v>0</v>
      </c>
      <c r="K481" s="177"/>
      <c r="L481" s="177"/>
      <c r="M481" s="177"/>
      <c r="N481" s="177"/>
      <c r="O481" s="177"/>
      <c r="P481" s="177"/>
      <c r="Q481" s="177"/>
      <c r="R481" s="177"/>
      <c r="S481" s="179"/>
    </row>
    <row r="482" spans="1:19" s="49" customFormat="1" x14ac:dyDescent="0.3">
      <c r="A482" s="183"/>
      <c r="B482" s="183"/>
      <c r="C482" s="183"/>
      <c r="D482" s="50" t="str">
        <f>'Step 2 - Report Details'!N482</f>
        <v>Population</v>
      </c>
      <c r="E482" s="63">
        <f>'Step 2 - Report Details'!O482</f>
        <v>0</v>
      </c>
      <c r="F482" s="63">
        <f>'Step 2 - Report Details'!P482</f>
        <v>0</v>
      </c>
      <c r="G482" s="63">
        <f>'Step 2 - Report Details'!Q482</f>
        <v>0</v>
      </c>
      <c r="H482" s="63">
        <f>'Step 2 - Report Details'!R482</f>
        <v>0</v>
      </c>
      <c r="I482" s="63">
        <f>'Step 2 - Report Details'!S482</f>
        <v>0</v>
      </c>
      <c r="J482" s="63">
        <f>'Step 2 - Report Details'!T482</f>
        <v>0</v>
      </c>
      <c r="K482" s="178"/>
      <c r="L482" s="178"/>
      <c r="M482" s="178"/>
      <c r="N482" s="178"/>
      <c r="O482" s="178"/>
      <c r="P482" s="178"/>
      <c r="Q482" s="178"/>
      <c r="R482" s="178"/>
      <c r="S482" s="180"/>
    </row>
    <row r="483" spans="1:19" s="49" customFormat="1" x14ac:dyDescent="0.3">
      <c r="A483" s="182">
        <f>'Step 2 - Report Details'!A483</f>
        <v>0</v>
      </c>
      <c r="B483" s="182" t="str">
        <f ca="1">'Step 2 - Report Details'!B483</f>
        <v/>
      </c>
      <c r="C483" s="182">
        <f>'Step 2 - Report Details'!D483</f>
        <v>0</v>
      </c>
      <c r="D483" s="50" t="str">
        <f>'Step 2 - Report Details'!N483</f>
        <v>Biomass (T)</v>
      </c>
      <c r="E483" s="63">
        <f>'Step 2 - Report Details'!O483</f>
        <v>0</v>
      </c>
      <c r="F483" s="63">
        <f>'Step 2 - Report Details'!P483</f>
        <v>0</v>
      </c>
      <c r="G483" s="63">
        <f>'Step 2 - Report Details'!Q483</f>
        <v>0</v>
      </c>
      <c r="H483" s="63">
        <f>'Step 2 - Report Details'!R483</f>
        <v>0</v>
      </c>
      <c r="I483" s="63">
        <f>'Step 2 - Report Details'!S483</f>
        <v>0</v>
      </c>
      <c r="J483" s="63">
        <f>'Step 2 - Report Details'!T483</f>
        <v>0</v>
      </c>
      <c r="K483" s="177"/>
      <c r="L483" s="177"/>
      <c r="M483" s="177"/>
      <c r="N483" s="177"/>
      <c r="O483" s="177"/>
      <c r="P483" s="177"/>
      <c r="Q483" s="177"/>
      <c r="R483" s="177"/>
      <c r="S483" s="179"/>
    </row>
    <row r="484" spans="1:19" s="49" customFormat="1" x14ac:dyDescent="0.3">
      <c r="A484" s="183"/>
      <c r="B484" s="183"/>
      <c r="C484" s="183"/>
      <c r="D484" s="50" t="str">
        <f>'Step 2 - Report Details'!N484</f>
        <v>Population</v>
      </c>
      <c r="E484" s="63">
        <f>'Step 2 - Report Details'!O484</f>
        <v>0</v>
      </c>
      <c r="F484" s="63">
        <f>'Step 2 - Report Details'!P484</f>
        <v>0</v>
      </c>
      <c r="G484" s="63">
        <f>'Step 2 - Report Details'!Q484</f>
        <v>0</v>
      </c>
      <c r="H484" s="63">
        <f>'Step 2 - Report Details'!R484</f>
        <v>0</v>
      </c>
      <c r="I484" s="63">
        <f>'Step 2 - Report Details'!S484</f>
        <v>0</v>
      </c>
      <c r="J484" s="63">
        <f>'Step 2 - Report Details'!T484</f>
        <v>0</v>
      </c>
      <c r="K484" s="178"/>
      <c r="L484" s="178"/>
      <c r="M484" s="178"/>
      <c r="N484" s="178"/>
      <c r="O484" s="178"/>
      <c r="P484" s="178"/>
      <c r="Q484" s="178"/>
      <c r="R484" s="178"/>
      <c r="S484" s="180"/>
    </row>
    <row r="485" spans="1:19" s="49" customFormat="1" x14ac:dyDescent="0.3">
      <c r="A485" s="182">
        <f>'Step 2 - Report Details'!A485</f>
        <v>0</v>
      </c>
      <c r="B485" s="182" t="str">
        <f ca="1">'Step 2 - Report Details'!B485</f>
        <v/>
      </c>
      <c r="C485" s="182">
        <f>'Step 2 - Report Details'!D485</f>
        <v>0</v>
      </c>
      <c r="D485" s="50" t="str">
        <f>'Step 2 - Report Details'!N485</f>
        <v>Biomass (T)</v>
      </c>
      <c r="E485" s="63">
        <f>'Step 2 - Report Details'!O485</f>
        <v>0</v>
      </c>
      <c r="F485" s="63">
        <f>'Step 2 - Report Details'!P485</f>
        <v>0</v>
      </c>
      <c r="G485" s="63">
        <f>'Step 2 - Report Details'!Q485</f>
        <v>0</v>
      </c>
      <c r="H485" s="63">
        <f>'Step 2 - Report Details'!R485</f>
        <v>0</v>
      </c>
      <c r="I485" s="63">
        <f>'Step 2 - Report Details'!S485</f>
        <v>0</v>
      </c>
      <c r="J485" s="63">
        <f>'Step 2 - Report Details'!T485</f>
        <v>0</v>
      </c>
      <c r="K485" s="177"/>
      <c r="L485" s="177"/>
      <c r="M485" s="177"/>
      <c r="N485" s="177"/>
      <c r="O485" s="177"/>
      <c r="P485" s="177"/>
      <c r="Q485" s="177"/>
      <c r="R485" s="177"/>
      <c r="S485" s="179"/>
    </row>
    <row r="486" spans="1:19" s="49" customFormat="1" x14ac:dyDescent="0.3">
      <c r="A486" s="183"/>
      <c r="B486" s="183"/>
      <c r="C486" s="183"/>
      <c r="D486" s="50" t="str">
        <f>'Step 2 - Report Details'!N486</f>
        <v>Population</v>
      </c>
      <c r="E486" s="63">
        <f>'Step 2 - Report Details'!O486</f>
        <v>0</v>
      </c>
      <c r="F486" s="63">
        <f>'Step 2 - Report Details'!P486</f>
        <v>0</v>
      </c>
      <c r="G486" s="63">
        <f>'Step 2 - Report Details'!Q486</f>
        <v>0</v>
      </c>
      <c r="H486" s="63">
        <f>'Step 2 - Report Details'!R486</f>
        <v>0</v>
      </c>
      <c r="I486" s="63">
        <f>'Step 2 - Report Details'!S486</f>
        <v>0</v>
      </c>
      <c r="J486" s="63">
        <f>'Step 2 - Report Details'!T486</f>
        <v>0</v>
      </c>
      <c r="K486" s="178"/>
      <c r="L486" s="178"/>
      <c r="M486" s="178"/>
      <c r="N486" s="178"/>
      <c r="O486" s="178"/>
      <c r="P486" s="178"/>
      <c r="Q486" s="178"/>
      <c r="R486" s="178"/>
      <c r="S486" s="180"/>
    </row>
    <row r="487" spans="1:19" s="49" customFormat="1" x14ac:dyDescent="0.3">
      <c r="A487" s="182">
        <f>'Step 2 - Report Details'!A487</f>
        <v>0</v>
      </c>
      <c r="B487" s="182" t="str">
        <f ca="1">'Step 2 - Report Details'!B487</f>
        <v/>
      </c>
      <c r="C487" s="182">
        <f>'Step 2 - Report Details'!D487</f>
        <v>0</v>
      </c>
      <c r="D487" s="50" t="str">
        <f>'Step 2 - Report Details'!N487</f>
        <v>Biomass (T)</v>
      </c>
      <c r="E487" s="63">
        <f>'Step 2 - Report Details'!O487</f>
        <v>0</v>
      </c>
      <c r="F487" s="63">
        <f>'Step 2 - Report Details'!P487</f>
        <v>0</v>
      </c>
      <c r="G487" s="63">
        <f>'Step 2 - Report Details'!Q487</f>
        <v>0</v>
      </c>
      <c r="H487" s="63">
        <f>'Step 2 - Report Details'!R487</f>
        <v>0</v>
      </c>
      <c r="I487" s="63">
        <f>'Step 2 - Report Details'!S487</f>
        <v>0</v>
      </c>
      <c r="J487" s="63">
        <f>'Step 2 - Report Details'!T487</f>
        <v>0</v>
      </c>
      <c r="K487" s="177"/>
      <c r="L487" s="177"/>
      <c r="M487" s="177"/>
      <c r="N487" s="177"/>
      <c r="O487" s="177"/>
      <c r="P487" s="177"/>
      <c r="Q487" s="177"/>
      <c r="R487" s="177"/>
      <c r="S487" s="179"/>
    </row>
    <row r="488" spans="1:19" s="49" customFormat="1" x14ac:dyDescent="0.3">
      <c r="A488" s="183"/>
      <c r="B488" s="183"/>
      <c r="C488" s="183"/>
      <c r="D488" s="50" t="str">
        <f>'Step 2 - Report Details'!N488</f>
        <v>Population</v>
      </c>
      <c r="E488" s="63">
        <f>'Step 2 - Report Details'!O488</f>
        <v>0</v>
      </c>
      <c r="F488" s="63">
        <f>'Step 2 - Report Details'!P488</f>
        <v>0</v>
      </c>
      <c r="G488" s="63">
        <f>'Step 2 - Report Details'!Q488</f>
        <v>0</v>
      </c>
      <c r="H488" s="63">
        <f>'Step 2 - Report Details'!R488</f>
        <v>0</v>
      </c>
      <c r="I488" s="63">
        <f>'Step 2 - Report Details'!S488</f>
        <v>0</v>
      </c>
      <c r="J488" s="63">
        <f>'Step 2 - Report Details'!T488</f>
        <v>0</v>
      </c>
      <c r="K488" s="178"/>
      <c r="L488" s="178"/>
      <c r="M488" s="178"/>
      <c r="N488" s="178"/>
      <c r="O488" s="178"/>
      <c r="P488" s="178"/>
      <c r="Q488" s="178"/>
      <c r="R488" s="178"/>
      <c r="S488" s="180"/>
    </row>
    <row r="489" spans="1:19" s="49" customFormat="1" x14ac:dyDescent="0.3">
      <c r="A489" s="182">
        <f>'Step 2 - Report Details'!A489</f>
        <v>0</v>
      </c>
      <c r="B489" s="182" t="str">
        <f ca="1">'Step 2 - Report Details'!B489</f>
        <v/>
      </c>
      <c r="C489" s="182">
        <f>'Step 2 - Report Details'!D489</f>
        <v>0</v>
      </c>
      <c r="D489" s="50" t="str">
        <f>'Step 2 - Report Details'!N489</f>
        <v>Biomass (T)</v>
      </c>
      <c r="E489" s="63">
        <f>'Step 2 - Report Details'!O489</f>
        <v>0</v>
      </c>
      <c r="F489" s="63">
        <f>'Step 2 - Report Details'!P489</f>
        <v>0</v>
      </c>
      <c r="G489" s="63">
        <f>'Step 2 - Report Details'!Q489</f>
        <v>0</v>
      </c>
      <c r="H489" s="63">
        <f>'Step 2 - Report Details'!R489</f>
        <v>0</v>
      </c>
      <c r="I489" s="63">
        <f>'Step 2 - Report Details'!S489</f>
        <v>0</v>
      </c>
      <c r="J489" s="63">
        <f>'Step 2 - Report Details'!T489</f>
        <v>0</v>
      </c>
      <c r="K489" s="177"/>
      <c r="L489" s="177"/>
      <c r="M489" s="177"/>
      <c r="N489" s="177"/>
      <c r="O489" s="177"/>
      <c r="P489" s="177"/>
      <c r="Q489" s="177"/>
      <c r="R489" s="177"/>
      <c r="S489" s="179"/>
    </row>
    <row r="490" spans="1:19" s="49" customFormat="1" x14ac:dyDescent="0.3">
      <c r="A490" s="183"/>
      <c r="B490" s="183"/>
      <c r="C490" s="183"/>
      <c r="D490" s="50" t="str">
        <f>'Step 2 - Report Details'!N490</f>
        <v>Population</v>
      </c>
      <c r="E490" s="63">
        <f>'Step 2 - Report Details'!O490</f>
        <v>0</v>
      </c>
      <c r="F490" s="63">
        <f>'Step 2 - Report Details'!P490</f>
        <v>0</v>
      </c>
      <c r="G490" s="63">
        <f>'Step 2 - Report Details'!Q490</f>
        <v>0</v>
      </c>
      <c r="H490" s="63">
        <f>'Step 2 - Report Details'!R490</f>
        <v>0</v>
      </c>
      <c r="I490" s="63">
        <f>'Step 2 - Report Details'!S490</f>
        <v>0</v>
      </c>
      <c r="J490" s="63">
        <f>'Step 2 - Report Details'!T490</f>
        <v>0</v>
      </c>
      <c r="K490" s="178"/>
      <c r="L490" s="178"/>
      <c r="M490" s="178"/>
      <c r="N490" s="178"/>
      <c r="O490" s="178"/>
      <c r="P490" s="178"/>
      <c r="Q490" s="178"/>
      <c r="R490" s="178"/>
      <c r="S490" s="180"/>
    </row>
    <row r="491" spans="1:19" s="49" customFormat="1" x14ac:dyDescent="0.3">
      <c r="A491" s="182">
        <f>'Step 2 - Report Details'!A491</f>
        <v>0</v>
      </c>
      <c r="B491" s="182" t="str">
        <f ca="1">'Step 2 - Report Details'!B491</f>
        <v/>
      </c>
      <c r="C491" s="182">
        <f>'Step 2 - Report Details'!D491</f>
        <v>0</v>
      </c>
      <c r="D491" s="50" t="str">
        <f>'Step 2 - Report Details'!N491</f>
        <v>Biomass (T)</v>
      </c>
      <c r="E491" s="63">
        <f>'Step 2 - Report Details'!O491</f>
        <v>0</v>
      </c>
      <c r="F491" s="63">
        <f>'Step 2 - Report Details'!P491</f>
        <v>0</v>
      </c>
      <c r="G491" s="63">
        <f>'Step 2 - Report Details'!Q491</f>
        <v>0</v>
      </c>
      <c r="H491" s="63">
        <f>'Step 2 - Report Details'!R491</f>
        <v>0</v>
      </c>
      <c r="I491" s="63">
        <f>'Step 2 - Report Details'!S491</f>
        <v>0</v>
      </c>
      <c r="J491" s="63">
        <f>'Step 2 - Report Details'!T491</f>
        <v>0</v>
      </c>
      <c r="K491" s="177"/>
      <c r="L491" s="177"/>
      <c r="M491" s="177"/>
      <c r="N491" s="177"/>
      <c r="O491" s="177"/>
      <c r="P491" s="177"/>
      <c r="Q491" s="177"/>
      <c r="R491" s="177"/>
      <c r="S491" s="179"/>
    </row>
    <row r="492" spans="1:19" s="49" customFormat="1" x14ac:dyDescent="0.3">
      <c r="A492" s="183"/>
      <c r="B492" s="183"/>
      <c r="C492" s="183"/>
      <c r="D492" s="50" t="str">
        <f>'Step 2 - Report Details'!N492</f>
        <v>Population</v>
      </c>
      <c r="E492" s="63">
        <f>'Step 2 - Report Details'!O492</f>
        <v>0</v>
      </c>
      <c r="F492" s="63">
        <f>'Step 2 - Report Details'!P492</f>
        <v>0</v>
      </c>
      <c r="G492" s="63">
        <f>'Step 2 - Report Details'!Q492</f>
        <v>0</v>
      </c>
      <c r="H492" s="63">
        <f>'Step 2 - Report Details'!R492</f>
        <v>0</v>
      </c>
      <c r="I492" s="63">
        <f>'Step 2 - Report Details'!S492</f>
        <v>0</v>
      </c>
      <c r="J492" s="63">
        <f>'Step 2 - Report Details'!T492</f>
        <v>0</v>
      </c>
      <c r="K492" s="178"/>
      <c r="L492" s="178"/>
      <c r="M492" s="178"/>
      <c r="N492" s="178"/>
      <c r="O492" s="178"/>
      <c r="P492" s="178"/>
      <c r="Q492" s="178"/>
      <c r="R492" s="178"/>
      <c r="S492" s="180"/>
    </row>
    <row r="493" spans="1:19" s="49" customFormat="1" x14ac:dyDescent="0.3">
      <c r="A493" s="182">
        <f>'Step 2 - Report Details'!A493</f>
        <v>0</v>
      </c>
      <c r="B493" s="182" t="str">
        <f ca="1">'Step 2 - Report Details'!B493</f>
        <v/>
      </c>
      <c r="C493" s="182">
        <f>'Step 2 - Report Details'!D493</f>
        <v>0</v>
      </c>
      <c r="D493" s="50" t="str">
        <f>'Step 2 - Report Details'!N493</f>
        <v>Biomass (T)</v>
      </c>
      <c r="E493" s="63">
        <f>'Step 2 - Report Details'!O493</f>
        <v>0</v>
      </c>
      <c r="F493" s="63">
        <f>'Step 2 - Report Details'!P493</f>
        <v>0</v>
      </c>
      <c r="G493" s="63">
        <f>'Step 2 - Report Details'!Q493</f>
        <v>0</v>
      </c>
      <c r="H493" s="63">
        <f>'Step 2 - Report Details'!R493</f>
        <v>0</v>
      </c>
      <c r="I493" s="63">
        <f>'Step 2 - Report Details'!S493</f>
        <v>0</v>
      </c>
      <c r="J493" s="63">
        <f>'Step 2 - Report Details'!T493</f>
        <v>0</v>
      </c>
      <c r="K493" s="177"/>
      <c r="L493" s="177"/>
      <c r="M493" s="177"/>
      <c r="N493" s="177"/>
      <c r="O493" s="177"/>
      <c r="P493" s="177"/>
      <c r="Q493" s="177"/>
      <c r="R493" s="177"/>
      <c r="S493" s="179"/>
    </row>
    <row r="494" spans="1:19" s="49" customFormat="1" x14ac:dyDescent="0.3">
      <c r="A494" s="183"/>
      <c r="B494" s="183"/>
      <c r="C494" s="183"/>
      <c r="D494" s="50" t="str">
        <f>'Step 2 - Report Details'!N494</f>
        <v>Population</v>
      </c>
      <c r="E494" s="63">
        <f>'Step 2 - Report Details'!O494</f>
        <v>0</v>
      </c>
      <c r="F494" s="63">
        <f>'Step 2 - Report Details'!P494</f>
        <v>0</v>
      </c>
      <c r="G494" s="63">
        <f>'Step 2 - Report Details'!Q494</f>
        <v>0</v>
      </c>
      <c r="H494" s="63">
        <f>'Step 2 - Report Details'!R494</f>
        <v>0</v>
      </c>
      <c r="I494" s="63">
        <f>'Step 2 - Report Details'!S494</f>
        <v>0</v>
      </c>
      <c r="J494" s="63">
        <f>'Step 2 - Report Details'!T494</f>
        <v>0</v>
      </c>
      <c r="K494" s="178"/>
      <c r="L494" s="178"/>
      <c r="M494" s="178"/>
      <c r="N494" s="178"/>
      <c r="O494" s="178"/>
      <c r="P494" s="178"/>
      <c r="Q494" s="178"/>
      <c r="R494" s="178"/>
      <c r="S494" s="180"/>
    </row>
    <row r="495" spans="1:19" s="49" customFormat="1" x14ac:dyDescent="0.3">
      <c r="A495" s="182">
        <f>'Step 2 - Report Details'!A495</f>
        <v>0</v>
      </c>
      <c r="B495" s="182" t="str">
        <f ca="1">'Step 2 - Report Details'!B495</f>
        <v/>
      </c>
      <c r="C495" s="182">
        <f>'Step 2 - Report Details'!D495</f>
        <v>0</v>
      </c>
      <c r="D495" s="50" t="str">
        <f>'Step 2 - Report Details'!N495</f>
        <v>Biomass (T)</v>
      </c>
      <c r="E495" s="63">
        <f>'Step 2 - Report Details'!O495</f>
        <v>0</v>
      </c>
      <c r="F495" s="63">
        <f>'Step 2 - Report Details'!P495</f>
        <v>0</v>
      </c>
      <c r="G495" s="63">
        <f>'Step 2 - Report Details'!Q495</f>
        <v>0</v>
      </c>
      <c r="H495" s="63">
        <f>'Step 2 - Report Details'!R495</f>
        <v>0</v>
      </c>
      <c r="I495" s="63">
        <f>'Step 2 - Report Details'!S495</f>
        <v>0</v>
      </c>
      <c r="J495" s="63">
        <f>'Step 2 - Report Details'!T495</f>
        <v>0</v>
      </c>
      <c r="K495" s="177"/>
      <c r="L495" s="177"/>
      <c r="M495" s="177"/>
      <c r="N495" s="177"/>
      <c r="O495" s="177"/>
      <c r="P495" s="177"/>
      <c r="Q495" s="177"/>
      <c r="R495" s="177"/>
      <c r="S495" s="179"/>
    </row>
    <row r="496" spans="1:19" s="49" customFormat="1" x14ac:dyDescent="0.3">
      <c r="A496" s="183"/>
      <c r="B496" s="183"/>
      <c r="C496" s="183"/>
      <c r="D496" s="50" t="str">
        <f>'Step 2 - Report Details'!N496</f>
        <v>Population</v>
      </c>
      <c r="E496" s="63">
        <f>'Step 2 - Report Details'!O496</f>
        <v>0</v>
      </c>
      <c r="F496" s="63">
        <f>'Step 2 - Report Details'!P496</f>
        <v>0</v>
      </c>
      <c r="G496" s="63">
        <f>'Step 2 - Report Details'!Q496</f>
        <v>0</v>
      </c>
      <c r="H496" s="63">
        <f>'Step 2 - Report Details'!R496</f>
        <v>0</v>
      </c>
      <c r="I496" s="63">
        <f>'Step 2 - Report Details'!S496</f>
        <v>0</v>
      </c>
      <c r="J496" s="63">
        <f>'Step 2 - Report Details'!T496</f>
        <v>0</v>
      </c>
      <c r="K496" s="178"/>
      <c r="L496" s="178"/>
      <c r="M496" s="178"/>
      <c r="N496" s="178"/>
      <c r="O496" s="178"/>
      <c r="P496" s="178"/>
      <c r="Q496" s="178"/>
      <c r="R496" s="178"/>
      <c r="S496" s="180"/>
    </row>
    <row r="497" spans="1:19" s="49" customFormat="1" x14ac:dyDescent="0.3">
      <c r="A497" s="182">
        <f>'Step 2 - Report Details'!A497</f>
        <v>0</v>
      </c>
      <c r="B497" s="182" t="str">
        <f ca="1">'Step 2 - Report Details'!B497</f>
        <v/>
      </c>
      <c r="C497" s="182">
        <f>'Step 2 - Report Details'!D497</f>
        <v>0</v>
      </c>
      <c r="D497" s="50" t="str">
        <f>'Step 2 - Report Details'!N497</f>
        <v>Biomass (T)</v>
      </c>
      <c r="E497" s="63">
        <f>'Step 2 - Report Details'!O497</f>
        <v>0</v>
      </c>
      <c r="F497" s="63">
        <f>'Step 2 - Report Details'!P497</f>
        <v>0</v>
      </c>
      <c r="G497" s="63">
        <f>'Step 2 - Report Details'!Q497</f>
        <v>0</v>
      </c>
      <c r="H497" s="63">
        <f>'Step 2 - Report Details'!R497</f>
        <v>0</v>
      </c>
      <c r="I497" s="63">
        <f>'Step 2 - Report Details'!S497</f>
        <v>0</v>
      </c>
      <c r="J497" s="63">
        <f>'Step 2 - Report Details'!T497</f>
        <v>0</v>
      </c>
      <c r="K497" s="177"/>
      <c r="L497" s="177"/>
      <c r="M497" s="177"/>
      <c r="N497" s="177"/>
      <c r="O497" s="177"/>
      <c r="P497" s="177"/>
      <c r="Q497" s="177"/>
      <c r="R497" s="177"/>
      <c r="S497" s="179"/>
    </row>
    <row r="498" spans="1:19" s="49" customFormat="1" x14ac:dyDescent="0.3">
      <c r="A498" s="183"/>
      <c r="B498" s="183"/>
      <c r="C498" s="183"/>
      <c r="D498" s="50" t="str">
        <f>'Step 2 - Report Details'!N498</f>
        <v>Population</v>
      </c>
      <c r="E498" s="63">
        <f>'Step 2 - Report Details'!O498</f>
        <v>0</v>
      </c>
      <c r="F498" s="63">
        <f>'Step 2 - Report Details'!P498</f>
        <v>0</v>
      </c>
      <c r="G498" s="63">
        <f>'Step 2 - Report Details'!Q498</f>
        <v>0</v>
      </c>
      <c r="H498" s="63">
        <f>'Step 2 - Report Details'!R498</f>
        <v>0</v>
      </c>
      <c r="I498" s="63">
        <f>'Step 2 - Report Details'!S498</f>
        <v>0</v>
      </c>
      <c r="J498" s="63">
        <f>'Step 2 - Report Details'!T498</f>
        <v>0</v>
      </c>
      <c r="K498" s="178"/>
      <c r="L498" s="178"/>
      <c r="M498" s="178"/>
      <c r="N498" s="178"/>
      <c r="O498" s="178"/>
      <c r="P498" s="178"/>
      <c r="Q498" s="178"/>
      <c r="R498" s="178"/>
      <c r="S498" s="180"/>
    </row>
    <row r="499" spans="1:19" s="49" customFormat="1" x14ac:dyDescent="0.3">
      <c r="A499" s="182">
        <f>'Step 2 - Report Details'!A499</f>
        <v>0</v>
      </c>
      <c r="B499" s="182" t="str">
        <f ca="1">'Step 2 - Report Details'!B499</f>
        <v/>
      </c>
      <c r="C499" s="182">
        <f>'Step 2 - Report Details'!D499</f>
        <v>0</v>
      </c>
      <c r="D499" s="50" t="str">
        <f>'Step 2 - Report Details'!N499</f>
        <v>Biomass (T)</v>
      </c>
      <c r="E499" s="63">
        <f>'Step 2 - Report Details'!O499</f>
        <v>0</v>
      </c>
      <c r="F499" s="63">
        <f>'Step 2 - Report Details'!P499</f>
        <v>0</v>
      </c>
      <c r="G499" s="63">
        <f>'Step 2 - Report Details'!Q499</f>
        <v>0</v>
      </c>
      <c r="H499" s="63">
        <f>'Step 2 - Report Details'!R499</f>
        <v>0</v>
      </c>
      <c r="I499" s="63">
        <f>'Step 2 - Report Details'!S499</f>
        <v>0</v>
      </c>
      <c r="J499" s="63">
        <f>'Step 2 - Report Details'!T499</f>
        <v>0</v>
      </c>
      <c r="K499" s="177"/>
      <c r="L499" s="177"/>
      <c r="M499" s="177"/>
      <c r="N499" s="177"/>
      <c r="O499" s="177"/>
      <c r="P499" s="177"/>
      <c r="Q499" s="177"/>
      <c r="R499" s="177"/>
      <c r="S499" s="179"/>
    </row>
    <row r="500" spans="1:19" s="49" customFormat="1" x14ac:dyDescent="0.3">
      <c r="A500" s="183"/>
      <c r="B500" s="183"/>
      <c r="C500" s="183"/>
      <c r="D500" s="50" t="str">
        <f>'Step 2 - Report Details'!N500</f>
        <v>Population</v>
      </c>
      <c r="E500" s="63">
        <f>'Step 2 - Report Details'!O500</f>
        <v>0</v>
      </c>
      <c r="F500" s="63">
        <f>'Step 2 - Report Details'!P500</f>
        <v>0</v>
      </c>
      <c r="G500" s="63">
        <f>'Step 2 - Report Details'!Q500</f>
        <v>0</v>
      </c>
      <c r="H500" s="63">
        <f>'Step 2 - Report Details'!R500</f>
        <v>0</v>
      </c>
      <c r="I500" s="63">
        <f>'Step 2 - Report Details'!S500</f>
        <v>0</v>
      </c>
      <c r="J500" s="63">
        <f>'Step 2 - Report Details'!T500</f>
        <v>0</v>
      </c>
      <c r="K500" s="178"/>
      <c r="L500" s="178"/>
      <c r="M500" s="178"/>
      <c r="N500" s="178"/>
      <c r="O500" s="178"/>
      <c r="P500" s="178"/>
      <c r="Q500" s="178"/>
      <c r="R500" s="178"/>
      <c r="S500" s="180"/>
    </row>
    <row r="501" spans="1:19" s="49" customFormat="1" x14ac:dyDescent="0.3">
      <c r="A501" s="182">
        <f>'Step 2 - Report Details'!A501</f>
        <v>0</v>
      </c>
      <c r="B501" s="182" t="str">
        <f ca="1">'Step 2 - Report Details'!B501</f>
        <v/>
      </c>
      <c r="C501" s="182">
        <f>'Step 2 - Report Details'!D501</f>
        <v>0</v>
      </c>
      <c r="D501" s="50" t="str">
        <f>'Step 2 - Report Details'!N501</f>
        <v>Biomass (T)</v>
      </c>
      <c r="E501" s="63">
        <f>'Step 2 - Report Details'!O501</f>
        <v>0</v>
      </c>
      <c r="F501" s="63">
        <f>'Step 2 - Report Details'!P501</f>
        <v>0</v>
      </c>
      <c r="G501" s="63">
        <f>'Step 2 - Report Details'!Q501</f>
        <v>0</v>
      </c>
      <c r="H501" s="63">
        <f>'Step 2 - Report Details'!R501</f>
        <v>0</v>
      </c>
      <c r="I501" s="63">
        <f>'Step 2 - Report Details'!S501</f>
        <v>0</v>
      </c>
      <c r="J501" s="63">
        <f>'Step 2 - Report Details'!T501</f>
        <v>0</v>
      </c>
      <c r="K501" s="177"/>
      <c r="L501" s="177"/>
      <c r="M501" s="177"/>
      <c r="N501" s="177"/>
      <c r="O501" s="177"/>
      <c r="P501" s="177"/>
      <c r="Q501" s="177"/>
      <c r="R501" s="177"/>
      <c r="S501" s="179"/>
    </row>
    <row r="502" spans="1:19" s="49" customFormat="1" x14ac:dyDescent="0.3">
      <c r="A502" s="183"/>
      <c r="B502" s="183"/>
      <c r="C502" s="183"/>
      <c r="D502" s="50" t="str">
        <f>'Step 2 - Report Details'!N502</f>
        <v>Population</v>
      </c>
      <c r="E502" s="63">
        <f>'Step 2 - Report Details'!O502</f>
        <v>0</v>
      </c>
      <c r="F502" s="63">
        <f>'Step 2 - Report Details'!P502</f>
        <v>0</v>
      </c>
      <c r="G502" s="63">
        <f>'Step 2 - Report Details'!Q502</f>
        <v>0</v>
      </c>
      <c r="H502" s="63">
        <f>'Step 2 - Report Details'!R502</f>
        <v>0</v>
      </c>
      <c r="I502" s="63">
        <f>'Step 2 - Report Details'!S502</f>
        <v>0</v>
      </c>
      <c r="J502" s="63">
        <f>'Step 2 - Report Details'!T502</f>
        <v>0</v>
      </c>
      <c r="K502" s="178"/>
      <c r="L502" s="178"/>
      <c r="M502" s="178"/>
      <c r="N502" s="178"/>
      <c r="O502" s="178"/>
      <c r="P502" s="178"/>
      <c r="Q502" s="178"/>
      <c r="R502" s="178"/>
      <c r="S502" s="180"/>
    </row>
    <row r="503" spans="1:19" s="49" customFormat="1" x14ac:dyDescent="0.3">
      <c r="A503" s="182">
        <f>'Step 2 - Report Details'!A503</f>
        <v>0</v>
      </c>
      <c r="B503" s="182" t="str">
        <f ca="1">'Step 2 - Report Details'!B503</f>
        <v/>
      </c>
      <c r="C503" s="182">
        <f>'Step 2 - Report Details'!D503</f>
        <v>0</v>
      </c>
      <c r="D503" s="50" t="str">
        <f>'Step 2 - Report Details'!N503</f>
        <v>Biomass (T)</v>
      </c>
      <c r="E503" s="63">
        <f>'Step 2 - Report Details'!O503</f>
        <v>0</v>
      </c>
      <c r="F503" s="63">
        <f>'Step 2 - Report Details'!P503</f>
        <v>0</v>
      </c>
      <c r="G503" s="63">
        <f>'Step 2 - Report Details'!Q503</f>
        <v>0</v>
      </c>
      <c r="H503" s="63">
        <f>'Step 2 - Report Details'!R503</f>
        <v>0</v>
      </c>
      <c r="I503" s="63">
        <f>'Step 2 - Report Details'!S503</f>
        <v>0</v>
      </c>
      <c r="J503" s="63">
        <f>'Step 2 - Report Details'!T503</f>
        <v>0</v>
      </c>
      <c r="K503" s="177"/>
      <c r="L503" s="177"/>
      <c r="M503" s="177"/>
      <c r="N503" s="177"/>
      <c r="O503" s="177"/>
      <c r="P503" s="177"/>
      <c r="Q503" s="177"/>
      <c r="R503" s="177"/>
      <c r="S503" s="179"/>
    </row>
    <row r="504" spans="1:19" s="49" customFormat="1" x14ac:dyDescent="0.3">
      <c r="A504" s="183"/>
      <c r="B504" s="183"/>
      <c r="C504" s="183"/>
      <c r="D504" s="50" t="str">
        <f>'Step 2 - Report Details'!N504</f>
        <v>Population</v>
      </c>
      <c r="E504" s="63">
        <f>'Step 2 - Report Details'!O504</f>
        <v>0</v>
      </c>
      <c r="F504" s="63">
        <f>'Step 2 - Report Details'!P504</f>
        <v>0</v>
      </c>
      <c r="G504" s="63">
        <f>'Step 2 - Report Details'!Q504</f>
        <v>0</v>
      </c>
      <c r="H504" s="63">
        <f>'Step 2 - Report Details'!R504</f>
        <v>0</v>
      </c>
      <c r="I504" s="63">
        <f>'Step 2 - Report Details'!S504</f>
        <v>0</v>
      </c>
      <c r="J504" s="63">
        <f>'Step 2 - Report Details'!T504</f>
        <v>0</v>
      </c>
      <c r="K504" s="178"/>
      <c r="L504" s="178"/>
      <c r="M504" s="178"/>
      <c r="N504" s="178"/>
      <c r="O504" s="178"/>
      <c r="P504" s="178"/>
      <c r="Q504" s="178"/>
      <c r="R504" s="178"/>
      <c r="S504" s="180"/>
    </row>
    <row r="505" spans="1:19" s="49" customFormat="1" x14ac:dyDescent="0.3">
      <c r="A505" s="182">
        <f>'Step 2 - Report Details'!A505</f>
        <v>0</v>
      </c>
      <c r="B505" s="182" t="str">
        <f ca="1">'Step 2 - Report Details'!B505</f>
        <v/>
      </c>
      <c r="C505" s="182">
        <f>'Step 2 - Report Details'!D505</f>
        <v>0</v>
      </c>
      <c r="D505" s="50" t="str">
        <f>'Step 2 - Report Details'!N505</f>
        <v>Biomass (T)</v>
      </c>
      <c r="E505" s="63">
        <f>'Step 2 - Report Details'!O505</f>
        <v>0</v>
      </c>
      <c r="F505" s="63">
        <f>'Step 2 - Report Details'!P505</f>
        <v>0</v>
      </c>
      <c r="G505" s="63">
        <f>'Step 2 - Report Details'!Q505</f>
        <v>0</v>
      </c>
      <c r="H505" s="63">
        <f>'Step 2 - Report Details'!R505</f>
        <v>0</v>
      </c>
      <c r="I505" s="63">
        <f>'Step 2 - Report Details'!S505</f>
        <v>0</v>
      </c>
      <c r="J505" s="63">
        <f>'Step 2 - Report Details'!T505</f>
        <v>0</v>
      </c>
      <c r="K505" s="177"/>
      <c r="L505" s="177"/>
      <c r="M505" s="177"/>
      <c r="N505" s="177"/>
      <c r="O505" s="177"/>
      <c r="P505" s="177"/>
      <c r="Q505" s="177"/>
      <c r="R505" s="177"/>
      <c r="S505" s="179"/>
    </row>
    <row r="506" spans="1:19" s="49" customFormat="1" x14ac:dyDescent="0.3">
      <c r="A506" s="183"/>
      <c r="B506" s="183"/>
      <c r="C506" s="183"/>
      <c r="D506" s="50" t="str">
        <f>'Step 2 - Report Details'!N506</f>
        <v>Population</v>
      </c>
      <c r="E506" s="63">
        <f>'Step 2 - Report Details'!O506</f>
        <v>0</v>
      </c>
      <c r="F506" s="63">
        <f>'Step 2 - Report Details'!P506</f>
        <v>0</v>
      </c>
      <c r="G506" s="63">
        <f>'Step 2 - Report Details'!Q506</f>
        <v>0</v>
      </c>
      <c r="H506" s="63">
        <f>'Step 2 - Report Details'!R506</f>
        <v>0</v>
      </c>
      <c r="I506" s="63">
        <f>'Step 2 - Report Details'!S506</f>
        <v>0</v>
      </c>
      <c r="J506" s="63">
        <f>'Step 2 - Report Details'!T506</f>
        <v>0</v>
      </c>
      <c r="K506" s="178"/>
      <c r="L506" s="178"/>
      <c r="M506" s="178"/>
      <c r="N506" s="178"/>
      <c r="O506" s="178"/>
      <c r="P506" s="178"/>
      <c r="Q506" s="178"/>
      <c r="R506" s="178"/>
      <c r="S506" s="180"/>
    </row>
    <row r="507" spans="1:19" s="49" customFormat="1" x14ac:dyDescent="0.3">
      <c r="A507" s="182">
        <f>'Step 2 - Report Details'!A507</f>
        <v>0</v>
      </c>
      <c r="B507" s="182" t="str">
        <f ca="1">'Step 2 - Report Details'!B507</f>
        <v/>
      </c>
      <c r="C507" s="182">
        <f>'Step 2 - Report Details'!D507</f>
        <v>0</v>
      </c>
      <c r="D507" s="50" t="str">
        <f>'Step 2 - Report Details'!N507</f>
        <v>Biomass (T)</v>
      </c>
      <c r="E507" s="63">
        <f>'Step 2 - Report Details'!O507</f>
        <v>0</v>
      </c>
      <c r="F507" s="63">
        <f>'Step 2 - Report Details'!P507</f>
        <v>0</v>
      </c>
      <c r="G507" s="63">
        <f>'Step 2 - Report Details'!Q507</f>
        <v>0</v>
      </c>
      <c r="H507" s="63">
        <f>'Step 2 - Report Details'!R507</f>
        <v>0</v>
      </c>
      <c r="I507" s="63">
        <f>'Step 2 - Report Details'!S507</f>
        <v>0</v>
      </c>
      <c r="J507" s="63">
        <f>'Step 2 - Report Details'!T507</f>
        <v>0</v>
      </c>
      <c r="K507" s="177"/>
      <c r="L507" s="177"/>
      <c r="M507" s="177"/>
      <c r="N507" s="177"/>
      <c r="O507" s="177"/>
      <c r="P507" s="177"/>
      <c r="Q507" s="177"/>
      <c r="R507" s="177"/>
      <c r="S507" s="179"/>
    </row>
    <row r="508" spans="1:19" s="49" customFormat="1" x14ac:dyDescent="0.3">
      <c r="A508" s="183"/>
      <c r="B508" s="183"/>
      <c r="C508" s="183"/>
      <c r="D508" s="50" t="str">
        <f>'Step 2 - Report Details'!N508</f>
        <v>Population</v>
      </c>
      <c r="E508" s="63">
        <f>'Step 2 - Report Details'!O508</f>
        <v>0</v>
      </c>
      <c r="F508" s="63">
        <f>'Step 2 - Report Details'!P508</f>
        <v>0</v>
      </c>
      <c r="G508" s="63">
        <f>'Step 2 - Report Details'!Q508</f>
        <v>0</v>
      </c>
      <c r="H508" s="63">
        <f>'Step 2 - Report Details'!R508</f>
        <v>0</v>
      </c>
      <c r="I508" s="63">
        <f>'Step 2 - Report Details'!S508</f>
        <v>0</v>
      </c>
      <c r="J508" s="63">
        <f>'Step 2 - Report Details'!T508</f>
        <v>0</v>
      </c>
      <c r="K508" s="178"/>
      <c r="L508" s="178"/>
      <c r="M508" s="178"/>
      <c r="N508" s="178"/>
      <c r="O508" s="178"/>
      <c r="P508" s="178"/>
      <c r="Q508" s="178"/>
      <c r="R508" s="178"/>
      <c r="S508" s="180"/>
    </row>
    <row r="509" spans="1:19" s="49" customFormat="1" x14ac:dyDescent="0.3">
      <c r="A509" s="182">
        <f>'Step 2 - Report Details'!A509</f>
        <v>0</v>
      </c>
      <c r="B509" s="182" t="str">
        <f ca="1">'Step 2 - Report Details'!B509</f>
        <v/>
      </c>
      <c r="C509" s="182">
        <f>'Step 2 - Report Details'!D509</f>
        <v>0</v>
      </c>
      <c r="D509" s="50" t="str">
        <f>'Step 2 - Report Details'!N509</f>
        <v>Biomass (T)</v>
      </c>
      <c r="E509" s="63">
        <f>'Step 2 - Report Details'!O509</f>
        <v>0</v>
      </c>
      <c r="F509" s="63">
        <f>'Step 2 - Report Details'!P509</f>
        <v>0</v>
      </c>
      <c r="G509" s="63">
        <f>'Step 2 - Report Details'!Q509</f>
        <v>0</v>
      </c>
      <c r="H509" s="63">
        <f>'Step 2 - Report Details'!R509</f>
        <v>0</v>
      </c>
      <c r="I509" s="63">
        <f>'Step 2 - Report Details'!S509</f>
        <v>0</v>
      </c>
      <c r="J509" s="63">
        <f>'Step 2 - Report Details'!T509</f>
        <v>0</v>
      </c>
      <c r="K509" s="177"/>
      <c r="L509" s="177"/>
      <c r="M509" s="177"/>
      <c r="N509" s="177"/>
      <c r="O509" s="177"/>
      <c r="P509" s="177"/>
      <c r="Q509" s="177"/>
      <c r="R509" s="177"/>
      <c r="S509" s="179"/>
    </row>
    <row r="510" spans="1:19" s="49" customFormat="1" x14ac:dyDescent="0.3">
      <c r="A510" s="183"/>
      <c r="B510" s="183"/>
      <c r="C510" s="183"/>
      <c r="D510" s="50" t="str">
        <f>'Step 2 - Report Details'!N510</f>
        <v>Population</v>
      </c>
      <c r="E510" s="63">
        <f>'Step 2 - Report Details'!O510</f>
        <v>0</v>
      </c>
      <c r="F510" s="63">
        <f>'Step 2 - Report Details'!P510</f>
        <v>0</v>
      </c>
      <c r="G510" s="63">
        <f>'Step 2 - Report Details'!Q510</f>
        <v>0</v>
      </c>
      <c r="H510" s="63">
        <f>'Step 2 - Report Details'!R510</f>
        <v>0</v>
      </c>
      <c r="I510" s="63">
        <f>'Step 2 - Report Details'!S510</f>
        <v>0</v>
      </c>
      <c r="J510" s="63">
        <f>'Step 2 - Report Details'!T510</f>
        <v>0</v>
      </c>
      <c r="K510" s="178"/>
      <c r="L510" s="178"/>
      <c r="M510" s="178"/>
      <c r="N510" s="178"/>
      <c r="O510" s="178"/>
      <c r="P510" s="178"/>
      <c r="Q510" s="178"/>
      <c r="R510" s="178"/>
      <c r="S510" s="180"/>
    </row>
    <row r="511" spans="1:19" s="49" customFormat="1" x14ac:dyDescent="0.3">
      <c r="A511" s="182">
        <f>'Step 2 - Report Details'!A511</f>
        <v>0</v>
      </c>
      <c r="B511" s="182" t="str">
        <f ca="1">'Step 2 - Report Details'!B511</f>
        <v/>
      </c>
      <c r="C511" s="182">
        <f>'Step 2 - Report Details'!D511</f>
        <v>0</v>
      </c>
      <c r="D511" s="50" t="str">
        <f>'Step 2 - Report Details'!N511</f>
        <v>Biomass (T)</v>
      </c>
      <c r="E511" s="63">
        <f>'Step 2 - Report Details'!O511</f>
        <v>0</v>
      </c>
      <c r="F511" s="63">
        <f>'Step 2 - Report Details'!P511</f>
        <v>0</v>
      </c>
      <c r="G511" s="63">
        <f>'Step 2 - Report Details'!Q511</f>
        <v>0</v>
      </c>
      <c r="H511" s="63">
        <f>'Step 2 - Report Details'!R511</f>
        <v>0</v>
      </c>
      <c r="I511" s="63">
        <f>'Step 2 - Report Details'!S511</f>
        <v>0</v>
      </c>
      <c r="J511" s="63">
        <f>'Step 2 - Report Details'!T511</f>
        <v>0</v>
      </c>
      <c r="K511" s="177"/>
      <c r="L511" s="177"/>
      <c r="M511" s="177"/>
      <c r="N511" s="177"/>
      <c r="O511" s="177"/>
      <c r="P511" s="177"/>
      <c r="Q511" s="177"/>
      <c r="R511" s="177"/>
      <c r="S511" s="179"/>
    </row>
    <row r="512" spans="1:19" s="49" customFormat="1" x14ac:dyDescent="0.3">
      <c r="A512" s="183"/>
      <c r="B512" s="183"/>
      <c r="C512" s="183"/>
      <c r="D512" s="50" t="str">
        <f>'Step 2 - Report Details'!N512</f>
        <v>Population</v>
      </c>
      <c r="E512" s="63">
        <f>'Step 2 - Report Details'!O512</f>
        <v>0</v>
      </c>
      <c r="F512" s="63">
        <f>'Step 2 - Report Details'!P512</f>
        <v>0</v>
      </c>
      <c r="G512" s="63">
        <f>'Step 2 - Report Details'!Q512</f>
        <v>0</v>
      </c>
      <c r="H512" s="63">
        <f>'Step 2 - Report Details'!R512</f>
        <v>0</v>
      </c>
      <c r="I512" s="63">
        <f>'Step 2 - Report Details'!S512</f>
        <v>0</v>
      </c>
      <c r="J512" s="63">
        <f>'Step 2 - Report Details'!T512</f>
        <v>0</v>
      </c>
      <c r="K512" s="178"/>
      <c r="L512" s="178"/>
      <c r="M512" s="178"/>
      <c r="N512" s="178"/>
      <c r="O512" s="178"/>
      <c r="P512" s="178"/>
      <c r="Q512" s="178"/>
      <c r="R512" s="178"/>
      <c r="S512" s="180"/>
    </row>
    <row r="513" spans="1:19" s="49" customFormat="1" x14ac:dyDescent="0.3">
      <c r="A513" s="182">
        <f>'Step 2 - Report Details'!A513</f>
        <v>0</v>
      </c>
      <c r="B513" s="182" t="str">
        <f ca="1">'Step 2 - Report Details'!B513</f>
        <v/>
      </c>
      <c r="C513" s="182">
        <f>'Step 2 - Report Details'!D513</f>
        <v>0</v>
      </c>
      <c r="D513" s="50" t="str">
        <f>'Step 2 - Report Details'!N513</f>
        <v>Biomass (T)</v>
      </c>
      <c r="E513" s="63">
        <f>'Step 2 - Report Details'!O513</f>
        <v>0</v>
      </c>
      <c r="F513" s="63">
        <f>'Step 2 - Report Details'!P513</f>
        <v>0</v>
      </c>
      <c r="G513" s="63">
        <f>'Step 2 - Report Details'!Q513</f>
        <v>0</v>
      </c>
      <c r="H513" s="63">
        <f>'Step 2 - Report Details'!R513</f>
        <v>0</v>
      </c>
      <c r="I513" s="63">
        <f>'Step 2 - Report Details'!S513</f>
        <v>0</v>
      </c>
      <c r="J513" s="63">
        <f>'Step 2 - Report Details'!T513</f>
        <v>0</v>
      </c>
      <c r="K513" s="177"/>
      <c r="L513" s="177"/>
      <c r="M513" s="177"/>
      <c r="N513" s="177"/>
      <c r="O513" s="177"/>
      <c r="P513" s="177"/>
      <c r="Q513" s="177"/>
      <c r="R513" s="177"/>
      <c r="S513" s="179"/>
    </row>
    <row r="514" spans="1:19" s="49" customFormat="1" x14ac:dyDescent="0.3">
      <c r="A514" s="183"/>
      <c r="B514" s="183"/>
      <c r="C514" s="183"/>
      <c r="D514" s="50" t="str">
        <f>'Step 2 - Report Details'!N514</f>
        <v>Population</v>
      </c>
      <c r="E514" s="63">
        <f>'Step 2 - Report Details'!O514</f>
        <v>0</v>
      </c>
      <c r="F514" s="63">
        <f>'Step 2 - Report Details'!P514</f>
        <v>0</v>
      </c>
      <c r="G514" s="63">
        <f>'Step 2 - Report Details'!Q514</f>
        <v>0</v>
      </c>
      <c r="H514" s="63">
        <f>'Step 2 - Report Details'!R514</f>
        <v>0</v>
      </c>
      <c r="I514" s="63">
        <f>'Step 2 - Report Details'!S514</f>
        <v>0</v>
      </c>
      <c r="J514" s="63">
        <f>'Step 2 - Report Details'!T514</f>
        <v>0</v>
      </c>
      <c r="K514" s="178"/>
      <c r="L514" s="178"/>
      <c r="M514" s="178"/>
      <c r="N514" s="178"/>
      <c r="O514" s="178"/>
      <c r="P514" s="178"/>
      <c r="Q514" s="178"/>
      <c r="R514" s="178"/>
      <c r="S514" s="180"/>
    </row>
    <row r="515" spans="1:19" s="49" customFormat="1" x14ac:dyDescent="0.3">
      <c r="A515" s="182">
        <f>'Step 2 - Report Details'!A515</f>
        <v>0</v>
      </c>
      <c r="B515" s="182" t="str">
        <f ca="1">'Step 2 - Report Details'!B515</f>
        <v/>
      </c>
      <c r="C515" s="182">
        <f>'Step 2 - Report Details'!D515</f>
        <v>0</v>
      </c>
      <c r="D515" s="50" t="str">
        <f>'Step 2 - Report Details'!N515</f>
        <v>Biomass (T)</v>
      </c>
      <c r="E515" s="63">
        <f>'Step 2 - Report Details'!O515</f>
        <v>0</v>
      </c>
      <c r="F515" s="63">
        <f>'Step 2 - Report Details'!P515</f>
        <v>0</v>
      </c>
      <c r="G515" s="63">
        <f>'Step 2 - Report Details'!Q515</f>
        <v>0</v>
      </c>
      <c r="H515" s="63">
        <f>'Step 2 - Report Details'!R515</f>
        <v>0</v>
      </c>
      <c r="I515" s="63">
        <f>'Step 2 - Report Details'!S515</f>
        <v>0</v>
      </c>
      <c r="J515" s="63">
        <f>'Step 2 - Report Details'!T515</f>
        <v>0</v>
      </c>
      <c r="K515" s="177"/>
      <c r="L515" s="177"/>
      <c r="M515" s="177"/>
      <c r="N515" s="177"/>
      <c r="O515" s="177"/>
      <c r="P515" s="177"/>
      <c r="Q515" s="177"/>
      <c r="R515" s="177"/>
      <c r="S515" s="179"/>
    </row>
    <row r="516" spans="1:19" s="49" customFormat="1" x14ac:dyDescent="0.3">
      <c r="A516" s="183"/>
      <c r="B516" s="183"/>
      <c r="C516" s="183"/>
      <c r="D516" s="50" t="str">
        <f>'Step 2 - Report Details'!N516</f>
        <v>Population</v>
      </c>
      <c r="E516" s="63">
        <f>'Step 2 - Report Details'!O516</f>
        <v>0</v>
      </c>
      <c r="F516" s="63">
        <f>'Step 2 - Report Details'!P516</f>
        <v>0</v>
      </c>
      <c r="G516" s="63">
        <f>'Step 2 - Report Details'!Q516</f>
        <v>0</v>
      </c>
      <c r="H516" s="63">
        <f>'Step 2 - Report Details'!R516</f>
        <v>0</v>
      </c>
      <c r="I516" s="63">
        <f>'Step 2 - Report Details'!S516</f>
        <v>0</v>
      </c>
      <c r="J516" s="63">
        <f>'Step 2 - Report Details'!T516</f>
        <v>0</v>
      </c>
      <c r="K516" s="178"/>
      <c r="L516" s="178"/>
      <c r="M516" s="178"/>
      <c r="N516" s="178"/>
      <c r="O516" s="178"/>
      <c r="P516" s="178"/>
      <c r="Q516" s="178"/>
      <c r="R516" s="178"/>
      <c r="S516" s="180"/>
    </row>
    <row r="517" spans="1:19" s="49" customFormat="1" x14ac:dyDescent="0.3">
      <c r="A517" s="182">
        <f>'Step 2 - Report Details'!A517</f>
        <v>0</v>
      </c>
      <c r="B517" s="182" t="str">
        <f ca="1">'Step 2 - Report Details'!B517</f>
        <v/>
      </c>
      <c r="C517" s="182">
        <f>'Step 2 - Report Details'!D517</f>
        <v>0</v>
      </c>
      <c r="D517" s="50" t="str">
        <f>'Step 2 - Report Details'!N517</f>
        <v>Biomass (T)</v>
      </c>
      <c r="E517" s="63">
        <f>'Step 2 - Report Details'!O517</f>
        <v>0</v>
      </c>
      <c r="F517" s="63">
        <f>'Step 2 - Report Details'!P517</f>
        <v>0</v>
      </c>
      <c r="G517" s="63">
        <f>'Step 2 - Report Details'!Q517</f>
        <v>0</v>
      </c>
      <c r="H517" s="63">
        <f>'Step 2 - Report Details'!R517</f>
        <v>0</v>
      </c>
      <c r="I517" s="63">
        <f>'Step 2 - Report Details'!S517</f>
        <v>0</v>
      </c>
      <c r="J517" s="63">
        <f>'Step 2 - Report Details'!T517</f>
        <v>0</v>
      </c>
      <c r="K517" s="177"/>
      <c r="L517" s="177"/>
      <c r="M517" s="177"/>
      <c r="N517" s="177"/>
      <c r="O517" s="177"/>
      <c r="P517" s="177"/>
      <c r="Q517" s="177"/>
      <c r="R517" s="177"/>
      <c r="S517" s="179"/>
    </row>
    <row r="518" spans="1:19" s="49" customFormat="1" x14ac:dyDescent="0.3">
      <c r="A518" s="183"/>
      <c r="B518" s="183"/>
      <c r="C518" s="183"/>
      <c r="D518" s="50" t="str">
        <f>'Step 2 - Report Details'!N518</f>
        <v>Population</v>
      </c>
      <c r="E518" s="63">
        <f>'Step 2 - Report Details'!O518</f>
        <v>0</v>
      </c>
      <c r="F518" s="63">
        <f>'Step 2 - Report Details'!P518</f>
        <v>0</v>
      </c>
      <c r="G518" s="63">
        <f>'Step 2 - Report Details'!Q518</f>
        <v>0</v>
      </c>
      <c r="H518" s="63">
        <f>'Step 2 - Report Details'!R518</f>
        <v>0</v>
      </c>
      <c r="I518" s="63">
        <f>'Step 2 - Report Details'!S518</f>
        <v>0</v>
      </c>
      <c r="J518" s="63">
        <f>'Step 2 - Report Details'!T518</f>
        <v>0</v>
      </c>
      <c r="K518" s="178"/>
      <c r="L518" s="178"/>
      <c r="M518" s="178"/>
      <c r="N518" s="178"/>
      <c r="O518" s="178"/>
      <c r="P518" s="178"/>
      <c r="Q518" s="178"/>
      <c r="R518" s="178"/>
      <c r="S518" s="180"/>
    </row>
    <row r="519" spans="1:19" s="49" customFormat="1" x14ac:dyDescent="0.3">
      <c r="A519" s="182">
        <f>'Step 2 - Report Details'!A519</f>
        <v>0</v>
      </c>
      <c r="B519" s="182" t="str">
        <f ca="1">'Step 2 - Report Details'!B519</f>
        <v/>
      </c>
      <c r="C519" s="182">
        <f>'Step 2 - Report Details'!D519</f>
        <v>0</v>
      </c>
      <c r="D519" s="50" t="str">
        <f>'Step 2 - Report Details'!N519</f>
        <v>Biomass (T)</v>
      </c>
      <c r="E519" s="63">
        <f>'Step 2 - Report Details'!O519</f>
        <v>0</v>
      </c>
      <c r="F519" s="63">
        <f>'Step 2 - Report Details'!P519</f>
        <v>0</v>
      </c>
      <c r="G519" s="63">
        <f>'Step 2 - Report Details'!Q519</f>
        <v>0</v>
      </c>
      <c r="H519" s="63">
        <f>'Step 2 - Report Details'!R519</f>
        <v>0</v>
      </c>
      <c r="I519" s="63">
        <f>'Step 2 - Report Details'!S519</f>
        <v>0</v>
      </c>
      <c r="J519" s="63">
        <f>'Step 2 - Report Details'!T519</f>
        <v>0</v>
      </c>
      <c r="K519" s="177"/>
      <c r="L519" s="177"/>
      <c r="M519" s="177"/>
      <c r="N519" s="177"/>
      <c r="O519" s="177"/>
      <c r="P519" s="177"/>
      <c r="Q519" s="177"/>
      <c r="R519" s="177"/>
      <c r="S519" s="179"/>
    </row>
    <row r="520" spans="1:19" s="49" customFormat="1" x14ac:dyDescent="0.3">
      <c r="A520" s="183"/>
      <c r="B520" s="183"/>
      <c r="C520" s="183"/>
      <c r="D520" s="50" t="str">
        <f>'Step 2 - Report Details'!N520</f>
        <v>Population</v>
      </c>
      <c r="E520" s="63">
        <f>'Step 2 - Report Details'!O520</f>
        <v>0</v>
      </c>
      <c r="F520" s="63">
        <f>'Step 2 - Report Details'!P520</f>
        <v>0</v>
      </c>
      <c r="G520" s="63">
        <f>'Step 2 - Report Details'!Q520</f>
        <v>0</v>
      </c>
      <c r="H520" s="63">
        <f>'Step 2 - Report Details'!R520</f>
        <v>0</v>
      </c>
      <c r="I520" s="63">
        <f>'Step 2 - Report Details'!S520</f>
        <v>0</v>
      </c>
      <c r="J520" s="63">
        <f>'Step 2 - Report Details'!T520</f>
        <v>0</v>
      </c>
      <c r="K520" s="178"/>
      <c r="L520" s="178"/>
      <c r="M520" s="178"/>
      <c r="N520" s="178"/>
      <c r="O520" s="178"/>
      <c r="P520" s="178"/>
      <c r="Q520" s="178"/>
      <c r="R520" s="178"/>
      <c r="S520" s="180"/>
    </row>
    <row r="521" spans="1:19" s="49" customFormat="1" x14ac:dyDescent="0.3">
      <c r="A521" s="182">
        <f>'Step 2 - Report Details'!A521</f>
        <v>0</v>
      </c>
      <c r="B521" s="182" t="str">
        <f ca="1">'Step 2 - Report Details'!B521</f>
        <v/>
      </c>
      <c r="C521" s="182">
        <f>'Step 2 - Report Details'!D521</f>
        <v>0</v>
      </c>
      <c r="D521" s="50" t="str">
        <f>'Step 2 - Report Details'!N521</f>
        <v>Biomass (T)</v>
      </c>
      <c r="E521" s="63">
        <f>'Step 2 - Report Details'!O521</f>
        <v>0</v>
      </c>
      <c r="F521" s="63">
        <f>'Step 2 - Report Details'!P521</f>
        <v>0</v>
      </c>
      <c r="G521" s="63">
        <f>'Step 2 - Report Details'!Q521</f>
        <v>0</v>
      </c>
      <c r="H521" s="63">
        <f>'Step 2 - Report Details'!R521</f>
        <v>0</v>
      </c>
      <c r="I521" s="63">
        <f>'Step 2 - Report Details'!S521</f>
        <v>0</v>
      </c>
      <c r="J521" s="63">
        <f>'Step 2 - Report Details'!T521</f>
        <v>0</v>
      </c>
      <c r="K521" s="177"/>
      <c r="L521" s="177"/>
      <c r="M521" s="177"/>
      <c r="N521" s="177"/>
      <c r="O521" s="177"/>
      <c r="P521" s="177"/>
      <c r="Q521" s="177"/>
      <c r="R521" s="177"/>
      <c r="S521" s="179"/>
    </row>
    <row r="522" spans="1:19" s="49" customFormat="1" x14ac:dyDescent="0.3">
      <c r="A522" s="183"/>
      <c r="B522" s="183"/>
      <c r="C522" s="183"/>
      <c r="D522" s="50" t="str">
        <f>'Step 2 - Report Details'!N522</f>
        <v>Population</v>
      </c>
      <c r="E522" s="63">
        <f>'Step 2 - Report Details'!O522</f>
        <v>0</v>
      </c>
      <c r="F522" s="63">
        <f>'Step 2 - Report Details'!P522</f>
        <v>0</v>
      </c>
      <c r="G522" s="63">
        <f>'Step 2 - Report Details'!Q522</f>
        <v>0</v>
      </c>
      <c r="H522" s="63">
        <f>'Step 2 - Report Details'!R522</f>
        <v>0</v>
      </c>
      <c r="I522" s="63">
        <f>'Step 2 - Report Details'!S522</f>
        <v>0</v>
      </c>
      <c r="J522" s="63">
        <f>'Step 2 - Report Details'!T522</f>
        <v>0</v>
      </c>
      <c r="K522" s="178"/>
      <c r="L522" s="178"/>
      <c r="M522" s="178"/>
      <c r="N522" s="178"/>
      <c r="O522" s="178"/>
      <c r="P522" s="178"/>
      <c r="Q522" s="178"/>
      <c r="R522" s="178"/>
      <c r="S522" s="180"/>
    </row>
    <row r="523" spans="1:19" s="49" customFormat="1" x14ac:dyDescent="0.3">
      <c r="A523" s="182">
        <f>'Step 2 - Report Details'!A523</f>
        <v>0</v>
      </c>
      <c r="B523" s="182" t="str">
        <f ca="1">'Step 2 - Report Details'!B523</f>
        <v/>
      </c>
      <c r="C523" s="182">
        <f>'Step 2 - Report Details'!D523</f>
        <v>0</v>
      </c>
      <c r="D523" s="50" t="str">
        <f>'Step 2 - Report Details'!N523</f>
        <v>Biomass (T)</v>
      </c>
      <c r="E523" s="63">
        <f>'Step 2 - Report Details'!O523</f>
        <v>0</v>
      </c>
      <c r="F523" s="63">
        <f>'Step 2 - Report Details'!P523</f>
        <v>0</v>
      </c>
      <c r="G523" s="63">
        <f>'Step 2 - Report Details'!Q523</f>
        <v>0</v>
      </c>
      <c r="H523" s="63">
        <f>'Step 2 - Report Details'!R523</f>
        <v>0</v>
      </c>
      <c r="I523" s="63">
        <f>'Step 2 - Report Details'!S523</f>
        <v>0</v>
      </c>
      <c r="J523" s="63">
        <f>'Step 2 - Report Details'!T523</f>
        <v>0</v>
      </c>
      <c r="K523" s="177"/>
      <c r="L523" s="177"/>
      <c r="M523" s="177"/>
      <c r="N523" s="177"/>
      <c r="O523" s="177"/>
      <c r="P523" s="177"/>
      <c r="Q523" s="177"/>
      <c r="R523" s="177"/>
      <c r="S523" s="179"/>
    </row>
    <row r="524" spans="1:19" s="49" customFormat="1" x14ac:dyDescent="0.3">
      <c r="A524" s="183"/>
      <c r="B524" s="183"/>
      <c r="C524" s="183"/>
      <c r="D524" s="50" t="str">
        <f>'Step 2 - Report Details'!N524</f>
        <v>Population</v>
      </c>
      <c r="E524" s="63">
        <f>'Step 2 - Report Details'!O524</f>
        <v>0</v>
      </c>
      <c r="F524" s="63">
        <f>'Step 2 - Report Details'!P524</f>
        <v>0</v>
      </c>
      <c r="G524" s="63">
        <f>'Step 2 - Report Details'!Q524</f>
        <v>0</v>
      </c>
      <c r="H524" s="63">
        <f>'Step 2 - Report Details'!R524</f>
        <v>0</v>
      </c>
      <c r="I524" s="63">
        <f>'Step 2 - Report Details'!S524</f>
        <v>0</v>
      </c>
      <c r="J524" s="63">
        <f>'Step 2 - Report Details'!T524</f>
        <v>0</v>
      </c>
      <c r="K524" s="178"/>
      <c r="L524" s="178"/>
      <c r="M524" s="178"/>
      <c r="N524" s="178"/>
      <c r="O524" s="178"/>
      <c r="P524" s="178"/>
      <c r="Q524" s="178"/>
      <c r="R524" s="178"/>
      <c r="S524" s="180"/>
    </row>
    <row r="525" spans="1:19" s="49" customFormat="1" x14ac:dyDescent="0.3">
      <c r="A525" s="182">
        <f>'Step 2 - Report Details'!A525</f>
        <v>0</v>
      </c>
      <c r="B525" s="182" t="str">
        <f ca="1">'Step 2 - Report Details'!B525</f>
        <v/>
      </c>
      <c r="C525" s="182">
        <f>'Step 2 - Report Details'!D525</f>
        <v>0</v>
      </c>
      <c r="D525" s="50" t="str">
        <f>'Step 2 - Report Details'!N525</f>
        <v>Biomass (T)</v>
      </c>
      <c r="E525" s="63">
        <f>'Step 2 - Report Details'!O525</f>
        <v>0</v>
      </c>
      <c r="F525" s="63">
        <f>'Step 2 - Report Details'!P525</f>
        <v>0</v>
      </c>
      <c r="G525" s="63">
        <f>'Step 2 - Report Details'!Q525</f>
        <v>0</v>
      </c>
      <c r="H525" s="63">
        <f>'Step 2 - Report Details'!R525</f>
        <v>0</v>
      </c>
      <c r="I525" s="63">
        <f>'Step 2 - Report Details'!S525</f>
        <v>0</v>
      </c>
      <c r="J525" s="63">
        <f>'Step 2 - Report Details'!T525</f>
        <v>0</v>
      </c>
      <c r="K525" s="177"/>
      <c r="L525" s="177"/>
      <c r="M525" s="177"/>
      <c r="N525" s="177"/>
      <c r="O525" s="177"/>
      <c r="P525" s="177"/>
      <c r="Q525" s="177"/>
      <c r="R525" s="177"/>
      <c r="S525" s="179"/>
    </row>
    <row r="526" spans="1:19" s="49" customFormat="1" x14ac:dyDescent="0.3">
      <c r="A526" s="183"/>
      <c r="B526" s="183"/>
      <c r="C526" s="183"/>
      <c r="D526" s="50" t="str">
        <f>'Step 2 - Report Details'!N526</f>
        <v>Population</v>
      </c>
      <c r="E526" s="63">
        <f>'Step 2 - Report Details'!O526</f>
        <v>0</v>
      </c>
      <c r="F526" s="63">
        <f>'Step 2 - Report Details'!P526</f>
        <v>0</v>
      </c>
      <c r="G526" s="63">
        <f>'Step 2 - Report Details'!Q526</f>
        <v>0</v>
      </c>
      <c r="H526" s="63">
        <f>'Step 2 - Report Details'!R526</f>
        <v>0</v>
      </c>
      <c r="I526" s="63">
        <f>'Step 2 - Report Details'!S526</f>
        <v>0</v>
      </c>
      <c r="J526" s="63">
        <f>'Step 2 - Report Details'!T526</f>
        <v>0</v>
      </c>
      <c r="K526" s="178"/>
      <c r="L526" s="178"/>
      <c r="M526" s="178"/>
      <c r="N526" s="178"/>
      <c r="O526" s="178"/>
      <c r="P526" s="178"/>
      <c r="Q526" s="178"/>
      <c r="R526" s="178"/>
      <c r="S526" s="180"/>
    </row>
    <row r="527" spans="1:19" s="49" customFormat="1" x14ac:dyDescent="0.3">
      <c r="A527" s="182">
        <f>'Step 2 - Report Details'!A527</f>
        <v>0</v>
      </c>
      <c r="B527" s="182" t="str">
        <f ca="1">'Step 2 - Report Details'!B527</f>
        <v/>
      </c>
      <c r="C527" s="182">
        <f>'Step 2 - Report Details'!D527</f>
        <v>0</v>
      </c>
      <c r="D527" s="50" t="str">
        <f>'Step 2 - Report Details'!N527</f>
        <v>Biomass (T)</v>
      </c>
      <c r="E527" s="63">
        <f>'Step 2 - Report Details'!O527</f>
        <v>0</v>
      </c>
      <c r="F527" s="63">
        <f>'Step 2 - Report Details'!P527</f>
        <v>0</v>
      </c>
      <c r="G527" s="63">
        <f>'Step 2 - Report Details'!Q527</f>
        <v>0</v>
      </c>
      <c r="H527" s="63">
        <f>'Step 2 - Report Details'!R527</f>
        <v>0</v>
      </c>
      <c r="I527" s="63">
        <f>'Step 2 - Report Details'!S527</f>
        <v>0</v>
      </c>
      <c r="J527" s="63">
        <f>'Step 2 - Report Details'!T527</f>
        <v>0</v>
      </c>
      <c r="K527" s="177"/>
      <c r="L527" s="177"/>
      <c r="M527" s="177"/>
      <c r="N527" s="177"/>
      <c r="O527" s="177"/>
      <c r="P527" s="177"/>
      <c r="Q527" s="177"/>
      <c r="R527" s="177"/>
      <c r="S527" s="179"/>
    </row>
    <row r="528" spans="1:19" s="49" customFormat="1" x14ac:dyDescent="0.3">
      <c r="A528" s="183"/>
      <c r="B528" s="183"/>
      <c r="C528" s="183"/>
      <c r="D528" s="50" t="str">
        <f>'Step 2 - Report Details'!N528</f>
        <v>Population</v>
      </c>
      <c r="E528" s="63">
        <f>'Step 2 - Report Details'!O528</f>
        <v>0</v>
      </c>
      <c r="F528" s="63">
        <f>'Step 2 - Report Details'!P528</f>
        <v>0</v>
      </c>
      <c r="G528" s="63">
        <f>'Step 2 - Report Details'!Q528</f>
        <v>0</v>
      </c>
      <c r="H528" s="63">
        <f>'Step 2 - Report Details'!R528</f>
        <v>0</v>
      </c>
      <c r="I528" s="63">
        <f>'Step 2 - Report Details'!S528</f>
        <v>0</v>
      </c>
      <c r="J528" s="63">
        <f>'Step 2 - Report Details'!T528</f>
        <v>0</v>
      </c>
      <c r="K528" s="178"/>
      <c r="L528" s="178"/>
      <c r="M528" s="178"/>
      <c r="N528" s="178"/>
      <c r="O528" s="178"/>
      <c r="P528" s="178"/>
      <c r="Q528" s="178"/>
      <c r="R528" s="178"/>
      <c r="S528" s="180"/>
    </row>
    <row r="529" spans="1:19" s="49" customFormat="1" x14ac:dyDescent="0.3">
      <c r="A529" s="182">
        <f>'Step 2 - Report Details'!A529</f>
        <v>0</v>
      </c>
      <c r="B529" s="182" t="str">
        <f ca="1">'Step 2 - Report Details'!B529</f>
        <v/>
      </c>
      <c r="C529" s="182">
        <f>'Step 2 - Report Details'!D529</f>
        <v>0</v>
      </c>
      <c r="D529" s="50" t="str">
        <f>'Step 2 - Report Details'!N529</f>
        <v>Biomass (T)</v>
      </c>
      <c r="E529" s="63">
        <f>'Step 2 - Report Details'!O529</f>
        <v>0</v>
      </c>
      <c r="F529" s="63">
        <f>'Step 2 - Report Details'!P529</f>
        <v>0</v>
      </c>
      <c r="G529" s="63">
        <f>'Step 2 - Report Details'!Q529</f>
        <v>0</v>
      </c>
      <c r="H529" s="63">
        <f>'Step 2 - Report Details'!R529</f>
        <v>0</v>
      </c>
      <c r="I529" s="63">
        <f>'Step 2 - Report Details'!S529</f>
        <v>0</v>
      </c>
      <c r="J529" s="63">
        <f>'Step 2 - Report Details'!T529</f>
        <v>0</v>
      </c>
      <c r="K529" s="177"/>
      <c r="L529" s="177"/>
      <c r="M529" s="177"/>
      <c r="N529" s="177"/>
      <c r="O529" s="177"/>
      <c r="P529" s="177"/>
      <c r="Q529" s="177"/>
      <c r="R529" s="177"/>
      <c r="S529" s="179"/>
    </row>
    <row r="530" spans="1:19" s="49" customFormat="1" x14ac:dyDescent="0.3">
      <c r="A530" s="183"/>
      <c r="B530" s="183"/>
      <c r="C530" s="183"/>
      <c r="D530" s="50" t="str">
        <f>'Step 2 - Report Details'!N530</f>
        <v>Population</v>
      </c>
      <c r="E530" s="63">
        <f>'Step 2 - Report Details'!O530</f>
        <v>0</v>
      </c>
      <c r="F530" s="63">
        <f>'Step 2 - Report Details'!P530</f>
        <v>0</v>
      </c>
      <c r="G530" s="63">
        <f>'Step 2 - Report Details'!Q530</f>
        <v>0</v>
      </c>
      <c r="H530" s="63">
        <f>'Step 2 - Report Details'!R530</f>
        <v>0</v>
      </c>
      <c r="I530" s="63">
        <f>'Step 2 - Report Details'!S530</f>
        <v>0</v>
      </c>
      <c r="J530" s="63">
        <f>'Step 2 - Report Details'!T530</f>
        <v>0</v>
      </c>
      <c r="K530" s="178"/>
      <c r="L530" s="178"/>
      <c r="M530" s="178"/>
      <c r="N530" s="178"/>
      <c r="O530" s="178"/>
      <c r="P530" s="178"/>
      <c r="Q530" s="178"/>
      <c r="R530" s="178"/>
      <c r="S530" s="180"/>
    </row>
    <row r="531" spans="1:19" s="49" customFormat="1" x14ac:dyDescent="0.3">
      <c r="A531" s="182">
        <f>'Step 2 - Report Details'!A531</f>
        <v>0</v>
      </c>
      <c r="B531" s="182" t="str">
        <f ca="1">'Step 2 - Report Details'!B531</f>
        <v/>
      </c>
      <c r="C531" s="182">
        <f>'Step 2 - Report Details'!D531</f>
        <v>0</v>
      </c>
      <c r="D531" s="50" t="str">
        <f>'Step 2 - Report Details'!N531</f>
        <v>Biomass (T)</v>
      </c>
      <c r="E531" s="63">
        <f>'Step 2 - Report Details'!O531</f>
        <v>0</v>
      </c>
      <c r="F531" s="63">
        <f>'Step 2 - Report Details'!P531</f>
        <v>0</v>
      </c>
      <c r="G531" s="63">
        <f>'Step 2 - Report Details'!Q531</f>
        <v>0</v>
      </c>
      <c r="H531" s="63">
        <f>'Step 2 - Report Details'!R531</f>
        <v>0</v>
      </c>
      <c r="I531" s="63">
        <f>'Step 2 - Report Details'!S531</f>
        <v>0</v>
      </c>
      <c r="J531" s="63">
        <f>'Step 2 - Report Details'!T531</f>
        <v>0</v>
      </c>
      <c r="K531" s="177"/>
      <c r="L531" s="177"/>
      <c r="M531" s="177"/>
      <c r="N531" s="177"/>
      <c r="O531" s="177"/>
      <c r="P531" s="177"/>
      <c r="Q531" s="177"/>
      <c r="R531" s="177"/>
      <c r="S531" s="179"/>
    </row>
    <row r="532" spans="1:19" s="49" customFormat="1" x14ac:dyDescent="0.3">
      <c r="A532" s="183"/>
      <c r="B532" s="183"/>
      <c r="C532" s="183"/>
      <c r="D532" s="50" t="str">
        <f>'Step 2 - Report Details'!N532</f>
        <v>Population</v>
      </c>
      <c r="E532" s="63">
        <f>'Step 2 - Report Details'!O532</f>
        <v>0</v>
      </c>
      <c r="F532" s="63">
        <f>'Step 2 - Report Details'!P532</f>
        <v>0</v>
      </c>
      <c r="G532" s="63">
        <f>'Step 2 - Report Details'!Q532</f>
        <v>0</v>
      </c>
      <c r="H532" s="63">
        <f>'Step 2 - Report Details'!R532</f>
        <v>0</v>
      </c>
      <c r="I532" s="63">
        <f>'Step 2 - Report Details'!S532</f>
        <v>0</v>
      </c>
      <c r="J532" s="63">
        <f>'Step 2 - Report Details'!T532</f>
        <v>0</v>
      </c>
      <c r="K532" s="178"/>
      <c r="L532" s="178"/>
      <c r="M532" s="178"/>
      <c r="N532" s="178"/>
      <c r="O532" s="178"/>
      <c r="P532" s="178"/>
      <c r="Q532" s="178"/>
      <c r="R532" s="178"/>
      <c r="S532" s="180"/>
    </row>
    <row r="533" spans="1:19" s="49" customFormat="1" x14ac:dyDescent="0.3">
      <c r="A533" s="182">
        <f>'Step 2 - Report Details'!A533</f>
        <v>0</v>
      </c>
      <c r="B533" s="182" t="str">
        <f ca="1">'Step 2 - Report Details'!B533</f>
        <v/>
      </c>
      <c r="C533" s="182">
        <f>'Step 2 - Report Details'!D533</f>
        <v>0</v>
      </c>
      <c r="D533" s="50" t="str">
        <f>'Step 2 - Report Details'!N533</f>
        <v>Biomass (T)</v>
      </c>
      <c r="E533" s="63">
        <f>'Step 2 - Report Details'!O533</f>
        <v>0</v>
      </c>
      <c r="F533" s="63">
        <f>'Step 2 - Report Details'!P533</f>
        <v>0</v>
      </c>
      <c r="G533" s="63">
        <f>'Step 2 - Report Details'!Q533</f>
        <v>0</v>
      </c>
      <c r="H533" s="63">
        <f>'Step 2 - Report Details'!R533</f>
        <v>0</v>
      </c>
      <c r="I533" s="63">
        <f>'Step 2 - Report Details'!S533</f>
        <v>0</v>
      </c>
      <c r="J533" s="63">
        <f>'Step 2 - Report Details'!T533</f>
        <v>0</v>
      </c>
      <c r="K533" s="177"/>
      <c r="L533" s="177"/>
      <c r="M533" s="177"/>
      <c r="N533" s="177"/>
      <c r="O533" s="177"/>
      <c r="P533" s="177"/>
      <c r="Q533" s="177"/>
      <c r="R533" s="177"/>
      <c r="S533" s="179"/>
    </row>
    <row r="534" spans="1:19" s="49" customFormat="1" x14ac:dyDescent="0.3">
      <c r="A534" s="183"/>
      <c r="B534" s="183"/>
      <c r="C534" s="183"/>
      <c r="D534" s="50" t="str">
        <f>'Step 2 - Report Details'!N534</f>
        <v>Population</v>
      </c>
      <c r="E534" s="63">
        <f>'Step 2 - Report Details'!O534</f>
        <v>0</v>
      </c>
      <c r="F534" s="63">
        <f>'Step 2 - Report Details'!P534</f>
        <v>0</v>
      </c>
      <c r="G534" s="63">
        <f>'Step 2 - Report Details'!Q534</f>
        <v>0</v>
      </c>
      <c r="H534" s="63">
        <f>'Step 2 - Report Details'!R534</f>
        <v>0</v>
      </c>
      <c r="I534" s="63">
        <f>'Step 2 - Report Details'!S534</f>
        <v>0</v>
      </c>
      <c r="J534" s="63">
        <f>'Step 2 - Report Details'!T534</f>
        <v>0</v>
      </c>
      <c r="K534" s="178"/>
      <c r="L534" s="178"/>
      <c r="M534" s="178"/>
      <c r="N534" s="178"/>
      <c r="O534" s="178"/>
      <c r="P534" s="178"/>
      <c r="Q534" s="178"/>
      <c r="R534" s="178"/>
      <c r="S534" s="180"/>
    </row>
    <row r="535" spans="1:19" s="49" customFormat="1" x14ac:dyDescent="0.3">
      <c r="A535" s="182">
        <f>'Step 2 - Report Details'!A535</f>
        <v>0</v>
      </c>
      <c r="B535" s="182" t="str">
        <f ca="1">'Step 2 - Report Details'!B535</f>
        <v/>
      </c>
      <c r="C535" s="182">
        <f>'Step 2 - Report Details'!D535</f>
        <v>0</v>
      </c>
      <c r="D535" s="50" t="str">
        <f>'Step 2 - Report Details'!N535</f>
        <v>Biomass (T)</v>
      </c>
      <c r="E535" s="63">
        <f>'Step 2 - Report Details'!O535</f>
        <v>0</v>
      </c>
      <c r="F535" s="63">
        <f>'Step 2 - Report Details'!P535</f>
        <v>0</v>
      </c>
      <c r="G535" s="63">
        <f>'Step 2 - Report Details'!Q535</f>
        <v>0</v>
      </c>
      <c r="H535" s="63">
        <f>'Step 2 - Report Details'!R535</f>
        <v>0</v>
      </c>
      <c r="I535" s="63">
        <f>'Step 2 - Report Details'!S535</f>
        <v>0</v>
      </c>
      <c r="J535" s="63">
        <f>'Step 2 - Report Details'!T535</f>
        <v>0</v>
      </c>
      <c r="K535" s="177"/>
      <c r="L535" s="177"/>
      <c r="M535" s="177"/>
      <c r="N535" s="177"/>
      <c r="O535" s="177"/>
      <c r="P535" s="177"/>
      <c r="Q535" s="177"/>
      <c r="R535" s="177"/>
      <c r="S535" s="179"/>
    </row>
    <row r="536" spans="1:19" s="49" customFormat="1" x14ac:dyDescent="0.3">
      <c r="A536" s="183"/>
      <c r="B536" s="183"/>
      <c r="C536" s="183"/>
      <c r="D536" s="50" t="str">
        <f>'Step 2 - Report Details'!N536</f>
        <v>Population</v>
      </c>
      <c r="E536" s="63">
        <f>'Step 2 - Report Details'!O536</f>
        <v>0</v>
      </c>
      <c r="F536" s="63">
        <f>'Step 2 - Report Details'!P536</f>
        <v>0</v>
      </c>
      <c r="G536" s="63">
        <f>'Step 2 - Report Details'!Q536</f>
        <v>0</v>
      </c>
      <c r="H536" s="63">
        <f>'Step 2 - Report Details'!R536</f>
        <v>0</v>
      </c>
      <c r="I536" s="63">
        <f>'Step 2 - Report Details'!S536</f>
        <v>0</v>
      </c>
      <c r="J536" s="63">
        <f>'Step 2 - Report Details'!T536</f>
        <v>0</v>
      </c>
      <c r="K536" s="178"/>
      <c r="L536" s="178"/>
      <c r="M536" s="178"/>
      <c r="N536" s="178"/>
      <c r="O536" s="178"/>
      <c r="P536" s="178"/>
      <c r="Q536" s="178"/>
      <c r="R536" s="178"/>
      <c r="S536" s="180"/>
    </row>
    <row r="537" spans="1:19" s="49" customFormat="1" x14ac:dyDescent="0.3">
      <c r="A537" s="182">
        <f>'Step 2 - Report Details'!A537</f>
        <v>0</v>
      </c>
      <c r="B537" s="182" t="str">
        <f ca="1">'Step 2 - Report Details'!B537</f>
        <v/>
      </c>
      <c r="C537" s="182">
        <f>'Step 2 - Report Details'!D537</f>
        <v>0</v>
      </c>
      <c r="D537" s="50" t="str">
        <f>'Step 2 - Report Details'!N537</f>
        <v>Biomass (T)</v>
      </c>
      <c r="E537" s="63">
        <f>'Step 2 - Report Details'!O537</f>
        <v>0</v>
      </c>
      <c r="F537" s="63">
        <f>'Step 2 - Report Details'!P537</f>
        <v>0</v>
      </c>
      <c r="G537" s="63">
        <f>'Step 2 - Report Details'!Q537</f>
        <v>0</v>
      </c>
      <c r="H537" s="63">
        <f>'Step 2 - Report Details'!R537</f>
        <v>0</v>
      </c>
      <c r="I537" s="63">
        <f>'Step 2 - Report Details'!S537</f>
        <v>0</v>
      </c>
      <c r="J537" s="63">
        <f>'Step 2 - Report Details'!T537</f>
        <v>0</v>
      </c>
      <c r="K537" s="177"/>
      <c r="L537" s="177"/>
      <c r="M537" s="177"/>
      <c r="N537" s="177"/>
      <c r="O537" s="177"/>
      <c r="P537" s="177"/>
      <c r="Q537" s="177"/>
      <c r="R537" s="177"/>
      <c r="S537" s="179"/>
    </row>
    <row r="538" spans="1:19" s="49" customFormat="1" x14ac:dyDescent="0.3">
      <c r="A538" s="183"/>
      <c r="B538" s="183"/>
      <c r="C538" s="183"/>
      <c r="D538" s="50" t="str">
        <f>'Step 2 - Report Details'!N538</f>
        <v>Population</v>
      </c>
      <c r="E538" s="63">
        <f>'Step 2 - Report Details'!O538</f>
        <v>0</v>
      </c>
      <c r="F538" s="63">
        <f>'Step 2 - Report Details'!P538</f>
        <v>0</v>
      </c>
      <c r="G538" s="63">
        <f>'Step 2 - Report Details'!Q538</f>
        <v>0</v>
      </c>
      <c r="H538" s="63">
        <f>'Step 2 - Report Details'!R538</f>
        <v>0</v>
      </c>
      <c r="I538" s="63">
        <f>'Step 2 - Report Details'!S538</f>
        <v>0</v>
      </c>
      <c r="J538" s="63">
        <f>'Step 2 - Report Details'!T538</f>
        <v>0</v>
      </c>
      <c r="K538" s="178"/>
      <c r="L538" s="178"/>
      <c r="M538" s="178"/>
      <c r="N538" s="178"/>
      <c r="O538" s="178"/>
      <c r="P538" s="178"/>
      <c r="Q538" s="178"/>
      <c r="R538" s="178"/>
      <c r="S538" s="180"/>
    </row>
    <row r="539" spans="1:19" s="49" customFormat="1" x14ac:dyDescent="0.3">
      <c r="A539" s="182">
        <f>'Step 2 - Report Details'!A539</f>
        <v>0</v>
      </c>
      <c r="B539" s="182" t="str">
        <f ca="1">'Step 2 - Report Details'!B539</f>
        <v/>
      </c>
      <c r="C539" s="182">
        <f>'Step 2 - Report Details'!D539</f>
        <v>0</v>
      </c>
      <c r="D539" s="50" t="str">
        <f>'Step 2 - Report Details'!N539</f>
        <v>Biomass (T)</v>
      </c>
      <c r="E539" s="63">
        <f>'Step 2 - Report Details'!O539</f>
        <v>0</v>
      </c>
      <c r="F539" s="63">
        <f>'Step 2 - Report Details'!P539</f>
        <v>0</v>
      </c>
      <c r="G539" s="63">
        <f>'Step 2 - Report Details'!Q539</f>
        <v>0</v>
      </c>
      <c r="H539" s="63">
        <f>'Step 2 - Report Details'!R539</f>
        <v>0</v>
      </c>
      <c r="I539" s="63">
        <f>'Step 2 - Report Details'!S539</f>
        <v>0</v>
      </c>
      <c r="J539" s="63">
        <f>'Step 2 - Report Details'!T539</f>
        <v>0</v>
      </c>
      <c r="K539" s="177"/>
      <c r="L539" s="177"/>
      <c r="M539" s="177"/>
      <c r="N539" s="177"/>
      <c r="O539" s="177"/>
      <c r="P539" s="177"/>
      <c r="Q539" s="177"/>
      <c r="R539" s="177"/>
      <c r="S539" s="179"/>
    </row>
    <row r="540" spans="1:19" s="49" customFormat="1" x14ac:dyDescent="0.3">
      <c r="A540" s="183"/>
      <c r="B540" s="183"/>
      <c r="C540" s="183"/>
      <c r="D540" s="50" t="str">
        <f>'Step 2 - Report Details'!N540</f>
        <v>Population</v>
      </c>
      <c r="E540" s="63">
        <f>'Step 2 - Report Details'!O540</f>
        <v>0</v>
      </c>
      <c r="F540" s="63">
        <f>'Step 2 - Report Details'!P540</f>
        <v>0</v>
      </c>
      <c r="G540" s="63">
        <f>'Step 2 - Report Details'!Q540</f>
        <v>0</v>
      </c>
      <c r="H540" s="63">
        <f>'Step 2 - Report Details'!R540</f>
        <v>0</v>
      </c>
      <c r="I540" s="63">
        <f>'Step 2 - Report Details'!S540</f>
        <v>0</v>
      </c>
      <c r="J540" s="63">
        <f>'Step 2 - Report Details'!T540</f>
        <v>0</v>
      </c>
      <c r="K540" s="178"/>
      <c r="L540" s="178"/>
      <c r="M540" s="178"/>
      <c r="N540" s="178"/>
      <c r="O540" s="178"/>
      <c r="P540" s="178"/>
      <c r="Q540" s="178"/>
      <c r="R540" s="178"/>
      <c r="S540" s="180"/>
    </row>
    <row r="541" spans="1:19" s="49" customFormat="1" x14ac:dyDescent="0.3">
      <c r="A541" s="182">
        <f>'Step 2 - Report Details'!A541</f>
        <v>0</v>
      </c>
      <c r="B541" s="182" t="str">
        <f ca="1">'Step 2 - Report Details'!B541</f>
        <v/>
      </c>
      <c r="C541" s="182">
        <f>'Step 2 - Report Details'!D541</f>
        <v>0</v>
      </c>
      <c r="D541" s="50" t="str">
        <f>'Step 2 - Report Details'!N541</f>
        <v>Biomass (T)</v>
      </c>
      <c r="E541" s="63">
        <f>'Step 2 - Report Details'!O541</f>
        <v>0</v>
      </c>
      <c r="F541" s="63">
        <f>'Step 2 - Report Details'!P541</f>
        <v>0</v>
      </c>
      <c r="G541" s="63">
        <f>'Step 2 - Report Details'!Q541</f>
        <v>0</v>
      </c>
      <c r="H541" s="63">
        <f>'Step 2 - Report Details'!R541</f>
        <v>0</v>
      </c>
      <c r="I541" s="63">
        <f>'Step 2 - Report Details'!S541</f>
        <v>0</v>
      </c>
      <c r="J541" s="63">
        <f>'Step 2 - Report Details'!T541</f>
        <v>0</v>
      </c>
      <c r="K541" s="177"/>
      <c r="L541" s="177"/>
      <c r="M541" s="177"/>
      <c r="N541" s="177"/>
      <c r="O541" s="177"/>
      <c r="P541" s="177"/>
      <c r="Q541" s="177"/>
      <c r="R541" s="177"/>
      <c r="S541" s="179"/>
    </row>
    <row r="542" spans="1:19" s="49" customFormat="1" x14ac:dyDescent="0.3">
      <c r="A542" s="183"/>
      <c r="B542" s="183"/>
      <c r="C542" s="183"/>
      <c r="D542" s="50" t="str">
        <f>'Step 2 - Report Details'!N542</f>
        <v>Population</v>
      </c>
      <c r="E542" s="63">
        <f>'Step 2 - Report Details'!O542</f>
        <v>0</v>
      </c>
      <c r="F542" s="63">
        <f>'Step 2 - Report Details'!P542</f>
        <v>0</v>
      </c>
      <c r="G542" s="63">
        <f>'Step 2 - Report Details'!Q542</f>
        <v>0</v>
      </c>
      <c r="H542" s="63">
        <f>'Step 2 - Report Details'!R542</f>
        <v>0</v>
      </c>
      <c r="I542" s="63">
        <f>'Step 2 - Report Details'!S542</f>
        <v>0</v>
      </c>
      <c r="J542" s="63">
        <f>'Step 2 - Report Details'!T542</f>
        <v>0</v>
      </c>
      <c r="K542" s="178"/>
      <c r="L542" s="178"/>
      <c r="M542" s="178"/>
      <c r="N542" s="178"/>
      <c r="O542" s="178"/>
      <c r="P542" s="178"/>
      <c r="Q542" s="178"/>
      <c r="R542" s="178"/>
      <c r="S542" s="180"/>
    </row>
    <row r="543" spans="1:19" s="49" customFormat="1" x14ac:dyDescent="0.3">
      <c r="A543" s="182">
        <f>'Step 2 - Report Details'!A543</f>
        <v>0</v>
      </c>
      <c r="B543" s="182" t="str">
        <f ca="1">'Step 2 - Report Details'!B543</f>
        <v/>
      </c>
      <c r="C543" s="182">
        <f>'Step 2 - Report Details'!D543</f>
        <v>0</v>
      </c>
      <c r="D543" s="50" t="str">
        <f>'Step 2 - Report Details'!N543</f>
        <v>Biomass (T)</v>
      </c>
      <c r="E543" s="63">
        <f>'Step 2 - Report Details'!O543</f>
        <v>0</v>
      </c>
      <c r="F543" s="63">
        <f>'Step 2 - Report Details'!P543</f>
        <v>0</v>
      </c>
      <c r="G543" s="63">
        <f>'Step 2 - Report Details'!Q543</f>
        <v>0</v>
      </c>
      <c r="H543" s="63">
        <f>'Step 2 - Report Details'!R543</f>
        <v>0</v>
      </c>
      <c r="I543" s="63">
        <f>'Step 2 - Report Details'!S543</f>
        <v>0</v>
      </c>
      <c r="J543" s="63">
        <f>'Step 2 - Report Details'!T543</f>
        <v>0</v>
      </c>
      <c r="K543" s="177"/>
      <c r="L543" s="177"/>
      <c r="M543" s="177"/>
      <c r="N543" s="177"/>
      <c r="O543" s="177"/>
      <c r="P543" s="177"/>
      <c r="Q543" s="177"/>
      <c r="R543" s="177"/>
      <c r="S543" s="179"/>
    </row>
    <row r="544" spans="1:19" s="49" customFormat="1" x14ac:dyDescent="0.3">
      <c r="A544" s="183"/>
      <c r="B544" s="183"/>
      <c r="C544" s="183"/>
      <c r="D544" s="50" t="str">
        <f>'Step 2 - Report Details'!N544</f>
        <v>Population</v>
      </c>
      <c r="E544" s="63">
        <f>'Step 2 - Report Details'!O544</f>
        <v>0</v>
      </c>
      <c r="F544" s="63">
        <f>'Step 2 - Report Details'!P544</f>
        <v>0</v>
      </c>
      <c r="G544" s="63">
        <f>'Step 2 - Report Details'!Q544</f>
        <v>0</v>
      </c>
      <c r="H544" s="63">
        <f>'Step 2 - Report Details'!R544</f>
        <v>0</v>
      </c>
      <c r="I544" s="63">
        <f>'Step 2 - Report Details'!S544</f>
        <v>0</v>
      </c>
      <c r="J544" s="63">
        <f>'Step 2 - Report Details'!T544</f>
        <v>0</v>
      </c>
      <c r="K544" s="178"/>
      <c r="L544" s="178"/>
      <c r="M544" s="178"/>
      <c r="N544" s="178"/>
      <c r="O544" s="178"/>
      <c r="P544" s="178"/>
      <c r="Q544" s="178"/>
      <c r="R544" s="178"/>
      <c r="S544" s="180"/>
    </row>
    <row r="545" spans="1:19" s="49" customFormat="1" x14ac:dyDescent="0.3">
      <c r="A545" s="182">
        <f>'Step 2 - Report Details'!A545</f>
        <v>0</v>
      </c>
      <c r="B545" s="182" t="str">
        <f ca="1">'Step 2 - Report Details'!B545</f>
        <v/>
      </c>
      <c r="C545" s="182">
        <f>'Step 2 - Report Details'!D545</f>
        <v>0</v>
      </c>
      <c r="D545" s="50" t="str">
        <f>'Step 2 - Report Details'!N545</f>
        <v>Biomass (T)</v>
      </c>
      <c r="E545" s="63">
        <f>'Step 2 - Report Details'!O545</f>
        <v>0</v>
      </c>
      <c r="F545" s="63">
        <f>'Step 2 - Report Details'!P545</f>
        <v>0</v>
      </c>
      <c r="G545" s="63">
        <f>'Step 2 - Report Details'!Q545</f>
        <v>0</v>
      </c>
      <c r="H545" s="63">
        <f>'Step 2 - Report Details'!R545</f>
        <v>0</v>
      </c>
      <c r="I545" s="63">
        <f>'Step 2 - Report Details'!S545</f>
        <v>0</v>
      </c>
      <c r="J545" s="63">
        <f>'Step 2 - Report Details'!T545</f>
        <v>0</v>
      </c>
      <c r="K545" s="177"/>
      <c r="L545" s="177"/>
      <c r="M545" s="177"/>
      <c r="N545" s="177"/>
      <c r="O545" s="177"/>
      <c r="P545" s="177"/>
      <c r="Q545" s="177"/>
      <c r="R545" s="177"/>
      <c r="S545" s="179"/>
    </row>
    <row r="546" spans="1:19" s="49" customFormat="1" x14ac:dyDescent="0.3">
      <c r="A546" s="183"/>
      <c r="B546" s="183"/>
      <c r="C546" s="183"/>
      <c r="D546" s="50" t="str">
        <f>'Step 2 - Report Details'!N546</f>
        <v>Population</v>
      </c>
      <c r="E546" s="63">
        <f>'Step 2 - Report Details'!O546</f>
        <v>0</v>
      </c>
      <c r="F546" s="63">
        <f>'Step 2 - Report Details'!P546</f>
        <v>0</v>
      </c>
      <c r="G546" s="63">
        <f>'Step 2 - Report Details'!Q546</f>
        <v>0</v>
      </c>
      <c r="H546" s="63">
        <f>'Step 2 - Report Details'!R546</f>
        <v>0</v>
      </c>
      <c r="I546" s="63">
        <f>'Step 2 - Report Details'!S546</f>
        <v>0</v>
      </c>
      <c r="J546" s="63">
        <f>'Step 2 - Report Details'!T546</f>
        <v>0</v>
      </c>
      <c r="K546" s="178"/>
      <c r="L546" s="178"/>
      <c r="M546" s="178"/>
      <c r="N546" s="178"/>
      <c r="O546" s="178"/>
      <c r="P546" s="178"/>
      <c r="Q546" s="178"/>
      <c r="R546" s="178"/>
      <c r="S546" s="180"/>
    </row>
    <row r="547" spans="1:19" s="49" customFormat="1" x14ac:dyDescent="0.3">
      <c r="A547" s="182">
        <f>'Step 2 - Report Details'!A547</f>
        <v>0</v>
      </c>
      <c r="B547" s="182" t="str">
        <f ca="1">'Step 2 - Report Details'!B547</f>
        <v/>
      </c>
      <c r="C547" s="182">
        <f>'Step 2 - Report Details'!D547</f>
        <v>0</v>
      </c>
      <c r="D547" s="50" t="str">
        <f>'Step 2 - Report Details'!N547</f>
        <v>Biomass (T)</v>
      </c>
      <c r="E547" s="63">
        <f>'Step 2 - Report Details'!O547</f>
        <v>0</v>
      </c>
      <c r="F547" s="63">
        <f>'Step 2 - Report Details'!P547</f>
        <v>0</v>
      </c>
      <c r="G547" s="63">
        <f>'Step 2 - Report Details'!Q547</f>
        <v>0</v>
      </c>
      <c r="H547" s="63">
        <f>'Step 2 - Report Details'!R547</f>
        <v>0</v>
      </c>
      <c r="I547" s="63">
        <f>'Step 2 - Report Details'!S547</f>
        <v>0</v>
      </c>
      <c r="J547" s="63">
        <f>'Step 2 - Report Details'!T547</f>
        <v>0</v>
      </c>
      <c r="K547" s="177"/>
      <c r="L547" s="177"/>
      <c r="M547" s="177"/>
      <c r="N547" s="177"/>
      <c r="O547" s="177"/>
      <c r="P547" s="177"/>
      <c r="Q547" s="177"/>
      <c r="R547" s="177"/>
      <c r="S547" s="179"/>
    </row>
    <row r="548" spans="1:19" s="49" customFormat="1" x14ac:dyDescent="0.3">
      <c r="A548" s="183"/>
      <c r="B548" s="183"/>
      <c r="C548" s="183"/>
      <c r="D548" s="50" t="str">
        <f>'Step 2 - Report Details'!N548</f>
        <v>Population</v>
      </c>
      <c r="E548" s="63">
        <f>'Step 2 - Report Details'!O548</f>
        <v>0</v>
      </c>
      <c r="F548" s="63">
        <f>'Step 2 - Report Details'!P548</f>
        <v>0</v>
      </c>
      <c r="G548" s="63">
        <f>'Step 2 - Report Details'!Q548</f>
        <v>0</v>
      </c>
      <c r="H548" s="63">
        <f>'Step 2 - Report Details'!R548</f>
        <v>0</v>
      </c>
      <c r="I548" s="63">
        <f>'Step 2 - Report Details'!S548</f>
        <v>0</v>
      </c>
      <c r="J548" s="63">
        <f>'Step 2 - Report Details'!T548</f>
        <v>0</v>
      </c>
      <c r="K548" s="178"/>
      <c r="L548" s="178"/>
      <c r="M548" s="178"/>
      <c r="N548" s="178"/>
      <c r="O548" s="178"/>
      <c r="P548" s="178"/>
      <c r="Q548" s="178"/>
      <c r="R548" s="178"/>
      <c r="S548" s="180"/>
    </row>
    <row r="549" spans="1:19" s="49" customFormat="1" x14ac:dyDescent="0.3">
      <c r="A549" s="182">
        <f>'Step 2 - Report Details'!A549</f>
        <v>0</v>
      </c>
      <c r="B549" s="182" t="str">
        <f ca="1">'Step 2 - Report Details'!B549</f>
        <v/>
      </c>
      <c r="C549" s="182">
        <f>'Step 2 - Report Details'!D549</f>
        <v>0</v>
      </c>
      <c r="D549" s="50" t="str">
        <f>'Step 2 - Report Details'!N549</f>
        <v>Biomass (T)</v>
      </c>
      <c r="E549" s="63">
        <f>'Step 2 - Report Details'!O549</f>
        <v>0</v>
      </c>
      <c r="F549" s="63">
        <f>'Step 2 - Report Details'!P549</f>
        <v>0</v>
      </c>
      <c r="G549" s="63">
        <f>'Step 2 - Report Details'!Q549</f>
        <v>0</v>
      </c>
      <c r="H549" s="63">
        <f>'Step 2 - Report Details'!R549</f>
        <v>0</v>
      </c>
      <c r="I549" s="63">
        <f>'Step 2 - Report Details'!S549</f>
        <v>0</v>
      </c>
      <c r="J549" s="63">
        <f>'Step 2 - Report Details'!T549</f>
        <v>0</v>
      </c>
      <c r="K549" s="177"/>
      <c r="L549" s="177"/>
      <c r="M549" s="177"/>
      <c r="N549" s="177"/>
      <c r="O549" s="177"/>
      <c r="P549" s="177"/>
      <c r="Q549" s="177"/>
      <c r="R549" s="177"/>
      <c r="S549" s="179"/>
    </row>
    <row r="550" spans="1:19" s="49" customFormat="1" x14ac:dyDescent="0.3">
      <c r="A550" s="183"/>
      <c r="B550" s="183"/>
      <c r="C550" s="183"/>
      <c r="D550" s="50" t="str">
        <f>'Step 2 - Report Details'!N550</f>
        <v>Population</v>
      </c>
      <c r="E550" s="63">
        <f>'Step 2 - Report Details'!O550</f>
        <v>0</v>
      </c>
      <c r="F550" s="63">
        <f>'Step 2 - Report Details'!P550</f>
        <v>0</v>
      </c>
      <c r="G550" s="63">
        <f>'Step 2 - Report Details'!Q550</f>
        <v>0</v>
      </c>
      <c r="H550" s="63">
        <f>'Step 2 - Report Details'!R550</f>
        <v>0</v>
      </c>
      <c r="I550" s="63">
        <f>'Step 2 - Report Details'!S550</f>
        <v>0</v>
      </c>
      <c r="J550" s="63">
        <f>'Step 2 - Report Details'!T550</f>
        <v>0</v>
      </c>
      <c r="K550" s="178"/>
      <c r="L550" s="178"/>
      <c r="M550" s="178"/>
      <c r="N550" s="178"/>
      <c r="O550" s="178"/>
      <c r="P550" s="178"/>
      <c r="Q550" s="178"/>
      <c r="R550" s="178"/>
      <c r="S550" s="180"/>
    </row>
    <row r="551" spans="1:19" s="49" customFormat="1" x14ac:dyDescent="0.3">
      <c r="A551" s="182">
        <f>'Step 2 - Report Details'!A551</f>
        <v>0</v>
      </c>
      <c r="B551" s="182" t="str">
        <f ca="1">'Step 2 - Report Details'!B551</f>
        <v/>
      </c>
      <c r="C551" s="182">
        <f>'Step 2 - Report Details'!D551</f>
        <v>0</v>
      </c>
      <c r="D551" s="50" t="str">
        <f>'Step 2 - Report Details'!N551</f>
        <v>Biomass (T)</v>
      </c>
      <c r="E551" s="63">
        <f>'Step 2 - Report Details'!O551</f>
        <v>0</v>
      </c>
      <c r="F551" s="63">
        <f>'Step 2 - Report Details'!P551</f>
        <v>0</v>
      </c>
      <c r="G551" s="63">
        <f>'Step 2 - Report Details'!Q551</f>
        <v>0</v>
      </c>
      <c r="H551" s="63">
        <f>'Step 2 - Report Details'!R551</f>
        <v>0</v>
      </c>
      <c r="I551" s="63">
        <f>'Step 2 - Report Details'!S551</f>
        <v>0</v>
      </c>
      <c r="J551" s="63">
        <f>'Step 2 - Report Details'!T551</f>
        <v>0</v>
      </c>
      <c r="K551" s="177"/>
      <c r="L551" s="177"/>
      <c r="M551" s="177"/>
      <c r="N551" s="177"/>
      <c r="O551" s="177"/>
      <c r="P551" s="177"/>
      <c r="Q551" s="177"/>
      <c r="R551" s="177"/>
      <c r="S551" s="179"/>
    </row>
    <row r="552" spans="1:19" s="49" customFormat="1" x14ac:dyDescent="0.3">
      <c r="A552" s="183"/>
      <c r="B552" s="183"/>
      <c r="C552" s="183"/>
      <c r="D552" s="50" t="str">
        <f>'Step 2 - Report Details'!N552</f>
        <v>Population</v>
      </c>
      <c r="E552" s="63">
        <f>'Step 2 - Report Details'!O552</f>
        <v>0</v>
      </c>
      <c r="F552" s="63">
        <f>'Step 2 - Report Details'!P552</f>
        <v>0</v>
      </c>
      <c r="G552" s="63">
        <f>'Step 2 - Report Details'!Q552</f>
        <v>0</v>
      </c>
      <c r="H552" s="63">
        <f>'Step 2 - Report Details'!R552</f>
        <v>0</v>
      </c>
      <c r="I552" s="63">
        <f>'Step 2 - Report Details'!S552</f>
        <v>0</v>
      </c>
      <c r="J552" s="63">
        <f>'Step 2 - Report Details'!T552</f>
        <v>0</v>
      </c>
      <c r="K552" s="178"/>
      <c r="L552" s="178"/>
      <c r="M552" s="178"/>
      <c r="N552" s="178"/>
      <c r="O552" s="178"/>
      <c r="P552" s="178"/>
      <c r="Q552" s="178"/>
      <c r="R552" s="178"/>
      <c r="S552" s="180"/>
    </row>
    <row r="553" spans="1:19" s="49" customFormat="1" x14ac:dyDescent="0.3">
      <c r="A553" s="182">
        <f>'Step 2 - Report Details'!A553</f>
        <v>0</v>
      </c>
      <c r="B553" s="182" t="str">
        <f ca="1">'Step 2 - Report Details'!B553</f>
        <v/>
      </c>
      <c r="C553" s="182">
        <f>'Step 2 - Report Details'!D553</f>
        <v>0</v>
      </c>
      <c r="D553" s="50" t="str">
        <f>'Step 2 - Report Details'!N553</f>
        <v>Biomass (T)</v>
      </c>
      <c r="E553" s="63">
        <f>'Step 2 - Report Details'!O553</f>
        <v>0</v>
      </c>
      <c r="F553" s="63">
        <f>'Step 2 - Report Details'!P553</f>
        <v>0</v>
      </c>
      <c r="G553" s="63">
        <f>'Step 2 - Report Details'!Q553</f>
        <v>0</v>
      </c>
      <c r="H553" s="63">
        <f>'Step 2 - Report Details'!R553</f>
        <v>0</v>
      </c>
      <c r="I553" s="63">
        <f>'Step 2 - Report Details'!S553</f>
        <v>0</v>
      </c>
      <c r="J553" s="63">
        <f>'Step 2 - Report Details'!T553</f>
        <v>0</v>
      </c>
      <c r="K553" s="177"/>
      <c r="L553" s="177"/>
      <c r="M553" s="177"/>
      <c r="N553" s="177"/>
      <c r="O553" s="177"/>
      <c r="P553" s="177"/>
      <c r="Q553" s="177"/>
      <c r="R553" s="177"/>
      <c r="S553" s="179"/>
    </row>
    <row r="554" spans="1:19" s="49" customFormat="1" x14ac:dyDescent="0.3">
      <c r="A554" s="183"/>
      <c r="B554" s="183"/>
      <c r="C554" s="183"/>
      <c r="D554" s="50" t="str">
        <f>'Step 2 - Report Details'!N554</f>
        <v>Population</v>
      </c>
      <c r="E554" s="63">
        <f>'Step 2 - Report Details'!O554</f>
        <v>0</v>
      </c>
      <c r="F554" s="63">
        <f>'Step 2 - Report Details'!P554</f>
        <v>0</v>
      </c>
      <c r="G554" s="63">
        <f>'Step 2 - Report Details'!Q554</f>
        <v>0</v>
      </c>
      <c r="H554" s="63">
        <f>'Step 2 - Report Details'!R554</f>
        <v>0</v>
      </c>
      <c r="I554" s="63">
        <f>'Step 2 - Report Details'!S554</f>
        <v>0</v>
      </c>
      <c r="J554" s="63">
        <f>'Step 2 - Report Details'!T554</f>
        <v>0</v>
      </c>
      <c r="K554" s="178"/>
      <c r="L554" s="178"/>
      <c r="M554" s="178"/>
      <c r="N554" s="178"/>
      <c r="O554" s="178"/>
      <c r="P554" s="178"/>
      <c r="Q554" s="178"/>
      <c r="R554" s="178"/>
      <c r="S554" s="180"/>
    </row>
    <row r="555" spans="1:19" s="49" customFormat="1" x14ac:dyDescent="0.3">
      <c r="A555" s="182">
        <f>'Step 2 - Report Details'!A555</f>
        <v>0</v>
      </c>
      <c r="B555" s="182" t="str">
        <f ca="1">'Step 2 - Report Details'!B555</f>
        <v/>
      </c>
      <c r="C555" s="182">
        <f>'Step 2 - Report Details'!D555</f>
        <v>0</v>
      </c>
      <c r="D555" s="50" t="str">
        <f>'Step 2 - Report Details'!N555</f>
        <v>Biomass (T)</v>
      </c>
      <c r="E555" s="63">
        <f>'Step 2 - Report Details'!O555</f>
        <v>0</v>
      </c>
      <c r="F555" s="63">
        <f>'Step 2 - Report Details'!P555</f>
        <v>0</v>
      </c>
      <c r="G555" s="63">
        <f>'Step 2 - Report Details'!Q555</f>
        <v>0</v>
      </c>
      <c r="H555" s="63">
        <f>'Step 2 - Report Details'!R555</f>
        <v>0</v>
      </c>
      <c r="I555" s="63">
        <f>'Step 2 - Report Details'!S555</f>
        <v>0</v>
      </c>
      <c r="J555" s="63">
        <f>'Step 2 - Report Details'!T555</f>
        <v>0</v>
      </c>
      <c r="K555" s="177"/>
      <c r="L555" s="177"/>
      <c r="M555" s="177"/>
      <c r="N555" s="177"/>
      <c r="O555" s="177"/>
      <c r="P555" s="177"/>
      <c r="Q555" s="177"/>
      <c r="R555" s="177"/>
      <c r="S555" s="179"/>
    </row>
    <row r="556" spans="1:19" s="49" customFormat="1" x14ac:dyDescent="0.3">
      <c r="A556" s="183"/>
      <c r="B556" s="183"/>
      <c r="C556" s="183"/>
      <c r="D556" s="50" t="str">
        <f>'Step 2 - Report Details'!N556</f>
        <v>Population</v>
      </c>
      <c r="E556" s="63">
        <f>'Step 2 - Report Details'!O556</f>
        <v>0</v>
      </c>
      <c r="F556" s="63">
        <f>'Step 2 - Report Details'!P556</f>
        <v>0</v>
      </c>
      <c r="G556" s="63">
        <f>'Step 2 - Report Details'!Q556</f>
        <v>0</v>
      </c>
      <c r="H556" s="63">
        <f>'Step 2 - Report Details'!R556</f>
        <v>0</v>
      </c>
      <c r="I556" s="63">
        <f>'Step 2 - Report Details'!S556</f>
        <v>0</v>
      </c>
      <c r="J556" s="63">
        <f>'Step 2 - Report Details'!T556</f>
        <v>0</v>
      </c>
      <c r="K556" s="178"/>
      <c r="L556" s="178"/>
      <c r="M556" s="178"/>
      <c r="N556" s="178"/>
      <c r="O556" s="178"/>
      <c r="P556" s="178"/>
      <c r="Q556" s="178"/>
      <c r="R556" s="178"/>
      <c r="S556" s="180"/>
    </row>
    <row r="557" spans="1:19" s="49" customFormat="1" x14ac:dyDescent="0.3">
      <c r="A557" s="182">
        <f>'Step 2 - Report Details'!A557</f>
        <v>0</v>
      </c>
      <c r="B557" s="182" t="str">
        <f ca="1">'Step 2 - Report Details'!B557</f>
        <v/>
      </c>
      <c r="C557" s="182">
        <f>'Step 2 - Report Details'!D557</f>
        <v>0</v>
      </c>
      <c r="D557" s="50" t="str">
        <f>'Step 2 - Report Details'!N557</f>
        <v>Biomass (T)</v>
      </c>
      <c r="E557" s="63">
        <f>'Step 2 - Report Details'!O557</f>
        <v>0</v>
      </c>
      <c r="F557" s="63">
        <f>'Step 2 - Report Details'!P557</f>
        <v>0</v>
      </c>
      <c r="G557" s="63">
        <f>'Step 2 - Report Details'!Q557</f>
        <v>0</v>
      </c>
      <c r="H557" s="63">
        <f>'Step 2 - Report Details'!R557</f>
        <v>0</v>
      </c>
      <c r="I557" s="63">
        <f>'Step 2 - Report Details'!S557</f>
        <v>0</v>
      </c>
      <c r="J557" s="63">
        <f>'Step 2 - Report Details'!T557</f>
        <v>0</v>
      </c>
      <c r="K557" s="177"/>
      <c r="L557" s="177"/>
      <c r="M557" s="177"/>
      <c r="N557" s="177"/>
      <c r="O557" s="177"/>
      <c r="P557" s="177"/>
      <c r="Q557" s="177"/>
      <c r="R557" s="177"/>
      <c r="S557" s="179"/>
    </row>
    <row r="558" spans="1:19" s="49" customFormat="1" x14ac:dyDescent="0.3">
      <c r="A558" s="183"/>
      <c r="B558" s="183"/>
      <c r="C558" s="183"/>
      <c r="D558" s="50" t="str">
        <f>'Step 2 - Report Details'!N558</f>
        <v>Population</v>
      </c>
      <c r="E558" s="63">
        <f>'Step 2 - Report Details'!O558</f>
        <v>0</v>
      </c>
      <c r="F558" s="63">
        <f>'Step 2 - Report Details'!P558</f>
        <v>0</v>
      </c>
      <c r="G558" s="63">
        <f>'Step 2 - Report Details'!Q558</f>
        <v>0</v>
      </c>
      <c r="H558" s="63">
        <f>'Step 2 - Report Details'!R558</f>
        <v>0</v>
      </c>
      <c r="I558" s="63">
        <f>'Step 2 - Report Details'!S558</f>
        <v>0</v>
      </c>
      <c r="J558" s="63">
        <f>'Step 2 - Report Details'!T558</f>
        <v>0</v>
      </c>
      <c r="K558" s="178"/>
      <c r="L558" s="178"/>
      <c r="M558" s="178"/>
      <c r="N558" s="178"/>
      <c r="O558" s="178"/>
      <c r="P558" s="178"/>
      <c r="Q558" s="178"/>
      <c r="R558" s="178"/>
      <c r="S558" s="180"/>
    </row>
    <row r="559" spans="1:19" s="49" customFormat="1" x14ac:dyDescent="0.3">
      <c r="A559" s="182">
        <f>'Step 2 - Report Details'!A559</f>
        <v>0</v>
      </c>
      <c r="B559" s="182" t="str">
        <f ca="1">'Step 2 - Report Details'!B559</f>
        <v/>
      </c>
      <c r="C559" s="182">
        <f>'Step 2 - Report Details'!D559</f>
        <v>0</v>
      </c>
      <c r="D559" s="50" t="str">
        <f>'Step 2 - Report Details'!N559</f>
        <v>Biomass (T)</v>
      </c>
      <c r="E559" s="63">
        <f>'Step 2 - Report Details'!O559</f>
        <v>0</v>
      </c>
      <c r="F559" s="63">
        <f>'Step 2 - Report Details'!P559</f>
        <v>0</v>
      </c>
      <c r="G559" s="63">
        <f>'Step 2 - Report Details'!Q559</f>
        <v>0</v>
      </c>
      <c r="H559" s="63">
        <f>'Step 2 - Report Details'!R559</f>
        <v>0</v>
      </c>
      <c r="I559" s="63">
        <f>'Step 2 - Report Details'!S559</f>
        <v>0</v>
      </c>
      <c r="J559" s="63">
        <f>'Step 2 - Report Details'!T559</f>
        <v>0</v>
      </c>
      <c r="K559" s="177"/>
      <c r="L559" s="177"/>
      <c r="M559" s="177"/>
      <c r="N559" s="177"/>
      <c r="O559" s="177"/>
      <c r="P559" s="177"/>
      <c r="Q559" s="177"/>
      <c r="R559" s="177"/>
      <c r="S559" s="179"/>
    </row>
    <row r="560" spans="1:19" s="49" customFormat="1" x14ac:dyDescent="0.3">
      <c r="A560" s="183"/>
      <c r="B560" s="183"/>
      <c r="C560" s="183"/>
      <c r="D560" s="50" t="str">
        <f>'Step 2 - Report Details'!N560</f>
        <v>Population</v>
      </c>
      <c r="E560" s="63">
        <f>'Step 2 - Report Details'!O560</f>
        <v>0</v>
      </c>
      <c r="F560" s="63">
        <f>'Step 2 - Report Details'!P560</f>
        <v>0</v>
      </c>
      <c r="G560" s="63">
        <f>'Step 2 - Report Details'!Q560</f>
        <v>0</v>
      </c>
      <c r="H560" s="63">
        <f>'Step 2 - Report Details'!R560</f>
        <v>0</v>
      </c>
      <c r="I560" s="63">
        <f>'Step 2 - Report Details'!S560</f>
        <v>0</v>
      </c>
      <c r="J560" s="63">
        <f>'Step 2 - Report Details'!T560</f>
        <v>0</v>
      </c>
      <c r="K560" s="178"/>
      <c r="L560" s="178"/>
      <c r="M560" s="178"/>
      <c r="N560" s="178"/>
      <c r="O560" s="178"/>
      <c r="P560" s="178"/>
      <c r="Q560" s="178"/>
      <c r="R560" s="178"/>
      <c r="S560" s="180"/>
    </row>
    <row r="561" spans="1:19" s="49" customFormat="1" x14ac:dyDescent="0.3">
      <c r="A561" s="182">
        <f>'Step 2 - Report Details'!A561</f>
        <v>0</v>
      </c>
      <c r="B561" s="182" t="str">
        <f ca="1">'Step 2 - Report Details'!B561</f>
        <v/>
      </c>
      <c r="C561" s="182">
        <f>'Step 2 - Report Details'!D561</f>
        <v>0</v>
      </c>
      <c r="D561" s="50" t="str">
        <f>'Step 2 - Report Details'!N561</f>
        <v>Biomass (T)</v>
      </c>
      <c r="E561" s="63">
        <f>'Step 2 - Report Details'!O561</f>
        <v>0</v>
      </c>
      <c r="F561" s="63">
        <f>'Step 2 - Report Details'!P561</f>
        <v>0</v>
      </c>
      <c r="G561" s="63">
        <f>'Step 2 - Report Details'!Q561</f>
        <v>0</v>
      </c>
      <c r="H561" s="63">
        <f>'Step 2 - Report Details'!R561</f>
        <v>0</v>
      </c>
      <c r="I561" s="63">
        <f>'Step 2 - Report Details'!S561</f>
        <v>0</v>
      </c>
      <c r="J561" s="63">
        <f>'Step 2 - Report Details'!T561</f>
        <v>0</v>
      </c>
      <c r="K561" s="177"/>
      <c r="L561" s="177"/>
      <c r="M561" s="177"/>
      <c r="N561" s="177"/>
      <c r="O561" s="177"/>
      <c r="P561" s="177"/>
      <c r="Q561" s="177"/>
      <c r="R561" s="177"/>
      <c r="S561" s="179"/>
    </row>
    <row r="562" spans="1:19" s="49" customFormat="1" x14ac:dyDescent="0.3">
      <c r="A562" s="183"/>
      <c r="B562" s="183"/>
      <c r="C562" s="183"/>
      <c r="D562" s="50" t="str">
        <f>'Step 2 - Report Details'!N562</f>
        <v>Population</v>
      </c>
      <c r="E562" s="63">
        <f>'Step 2 - Report Details'!O562</f>
        <v>0</v>
      </c>
      <c r="F562" s="63">
        <f>'Step 2 - Report Details'!P562</f>
        <v>0</v>
      </c>
      <c r="G562" s="63">
        <f>'Step 2 - Report Details'!Q562</f>
        <v>0</v>
      </c>
      <c r="H562" s="63">
        <f>'Step 2 - Report Details'!R562</f>
        <v>0</v>
      </c>
      <c r="I562" s="63">
        <f>'Step 2 - Report Details'!S562</f>
        <v>0</v>
      </c>
      <c r="J562" s="63">
        <f>'Step 2 - Report Details'!T562</f>
        <v>0</v>
      </c>
      <c r="K562" s="178"/>
      <c r="L562" s="178"/>
      <c r="M562" s="178"/>
      <c r="N562" s="178"/>
      <c r="O562" s="178"/>
      <c r="P562" s="178"/>
      <c r="Q562" s="178"/>
      <c r="R562" s="178"/>
      <c r="S562" s="180"/>
    </row>
    <row r="563" spans="1:19" s="49" customFormat="1" x14ac:dyDescent="0.3">
      <c r="A563" s="182">
        <f>'Step 2 - Report Details'!A563</f>
        <v>0</v>
      </c>
      <c r="B563" s="182" t="str">
        <f ca="1">'Step 2 - Report Details'!B563</f>
        <v/>
      </c>
      <c r="C563" s="182">
        <f>'Step 2 - Report Details'!D563</f>
        <v>0</v>
      </c>
      <c r="D563" s="50" t="str">
        <f>'Step 2 - Report Details'!N563</f>
        <v>Biomass (T)</v>
      </c>
      <c r="E563" s="63">
        <f>'Step 2 - Report Details'!O563</f>
        <v>0</v>
      </c>
      <c r="F563" s="63">
        <f>'Step 2 - Report Details'!P563</f>
        <v>0</v>
      </c>
      <c r="G563" s="63">
        <f>'Step 2 - Report Details'!Q563</f>
        <v>0</v>
      </c>
      <c r="H563" s="63">
        <f>'Step 2 - Report Details'!R563</f>
        <v>0</v>
      </c>
      <c r="I563" s="63">
        <f>'Step 2 - Report Details'!S563</f>
        <v>0</v>
      </c>
      <c r="J563" s="63">
        <f>'Step 2 - Report Details'!T563</f>
        <v>0</v>
      </c>
      <c r="K563" s="177"/>
      <c r="L563" s="177"/>
      <c r="M563" s="177"/>
      <c r="N563" s="177"/>
      <c r="O563" s="177"/>
      <c r="P563" s="177"/>
      <c r="Q563" s="177"/>
      <c r="R563" s="177"/>
      <c r="S563" s="179"/>
    </row>
    <row r="564" spans="1:19" s="49" customFormat="1" x14ac:dyDescent="0.3">
      <c r="A564" s="183"/>
      <c r="B564" s="183"/>
      <c r="C564" s="183"/>
      <c r="D564" s="50" t="str">
        <f>'Step 2 - Report Details'!N564</f>
        <v>Population</v>
      </c>
      <c r="E564" s="63">
        <f>'Step 2 - Report Details'!O564</f>
        <v>0</v>
      </c>
      <c r="F564" s="63">
        <f>'Step 2 - Report Details'!P564</f>
        <v>0</v>
      </c>
      <c r="G564" s="63">
        <f>'Step 2 - Report Details'!Q564</f>
        <v>0</v>
      </c>
      <c r="H564" s="63">
        <f>'Step 2 - Report Details'!R564</f>
        <v>0</v>
      </c>
      <c r="I564" s="63">
        <f>'Step 2 - Report Details'!S564</f>
        <v>0</v>
      </c>
      <c r="J564" s="63">
        <f>'Step 2 - Report Details'!T564</f>
        <v>0</v>
      </c>
      <c r="K564" s="178"/>
      <c r="L564" s="178"/>
      <c r="M564" s="178"/>
      <c r="N564" s="178"/>
      <c r="O564" s="178"/>
      <c r="P564" s="178"/>
      <c r="Q564" s="178"/>
      <c r="R564" s="178"/>
      <c r="S564" s="180"/>
    </row>
    <row r="565" spans="1:19" s="49" customFormat="1" x14ac:dyDescent="0.3">
      <c r="A565" s="182">
        <f>'Step 2 - Report Details'!A565</f>
        <v>0</v>
      </c>
      <c r="B565" s="182" t="str">
        <f ca="1">'Step 2 - Report Details'!B565</f>
        <v/>
      </c>
      <c r="C565" s="182">
        <f>'Step 2 - Report Details'!D565</f>
        <v>0</v>
      </c>
      <c r="D565" s="50" t="str">
        <f>'Step 2 - Report Details'!N565</f>
        <v>Biomass (T)</v>
      </c>
      <c r="E565" s="63">
        <f>'Step 2 - Report Details'!O565</f>
        <v>0</v>
      </c>
      <c r="F565" s="63">
        <f>'Step 2 - Report Details'!P565</f>
        <v>0</v>
      </c>
      <c r="G565" s="63">
        <f>'Step 2 - Report Details'!Q565</f>
        <v>0</v>
      </c>
      <c r="H565" s="63">
        <f>'Step 2 - Report Details'!R565</f>
        <v>0</v>
      </c>
      <c r="I565" s="63">
        <f>'Step 2 - Report Details'!S565</f>
        <v>0</v>
      </c>
      <c r="J565" s="63">
        <f>'Step 2 - Report Details'!T565</f>
        <v>0</v>
      </c>
      <c r="K565" s="177"/>
      <c r="L565" s="177"/>
      <c r="M565" s="177"/>
      <c r="N565" s="177"/>
      <c r="O565" s="177"/>
      <c r="P565" s="177"/>
      <c r="Q565" s="177"/>
      <c r="R565" s="177"/>
      <c r="S565" s="179"/>
    </row>
    <row r="566" spans="1:19" s="49" customFormat="1" x14ac:dyDescent="0.3">
      <c r="A566" s="183"/>
      <c r="B566" s="183"/>
      <c r="C566" s="183"/>
      <c r="D566" s="50" t="str">
        <f>'Step 2 - Report Details'!N566</f>
        <v>Population</v>
      </c>
      <c r="E566" s="63">
        <f>'Step 2 - Report Details'!O566</f>
        <v>0</v>
      </c>
      <c r="F566" s="63">
        <f>'Step 2 - Report Details'!P566</f>
        <v>0</v>
      </c>
      <c r="G566" s="63">
        <f>'Step 2 - Report Details'!Q566</f>
        <v>0</v>
      </c>
      <c r="H566" s="63">
        <f>'Step 2 - Report Details'!R566</f>
        <v>0</v>
      </c>
      <c r="I566" s="63">
        <f>'Step 2 - Report Details'!S566</f>
        <v>0</v>
      </c>
      <c r="J566" s="63">
        <f>'Step 2 - Report Details'!T566</f>
        <v>0</v>
      </c>
      <c r="K566" s="178"/>
      <c r="L566" s="178"/>
      <c r="M566" s="178"/>
      <c r="N566" s="178"/>
      <c r="O566" s="178"/>
      <c r="P566" s="178"/>
      <c r="Q566" s="178"/>
      <c r="R566" s="178"/>
      <c r="S566" s="180"/>
    </row>
    <row r="567" spans="1:19" s="49" customFormat="1" x14ac:dyDescent="0.3">
      <c r="A567" s="182">
        <f>'Step 2 - Report Details'!A567</f>
        <v>0</v>
      </c>
      <c r="B567" s="182" t="str">
        <f ca="1">'Step 2 - Report Details'!B567</f>
        <v/>
      </c>
      <c r="C567" s="182">
        <f>'Step 2 - Report Details'!D567</f>
        <v>0</v>
      </c>
      <c r="D567" s="50" t="str">
        <f>'Step 2 - Report Details'!N567</f>
        <v>Biomass (T)</v>
      </c>
      <c r="E567" s="63">
        <f>'Step 2 - Report Details'!O567</f>
        <v>0</v>
      </c>
      <c r="F567" s="63">
        <f>'Step 2 - Report Details'!P567</f>
        <v>0</v>
      </c>
      <c r="G567" s="63">
        <f>'Step 2 - Report Details'!Q567</f>
        <v>0</v>
      </c>
      <c r="H567" s="63">
        <f>'Step 2 - Report Details'!R567</f>
        <v>0</v>
      </c>
      <c r="I567" s="63">
        <f>'Step 2 - Report Details'!S567</f>
        <v>0</v>
      </c>
      <c r="J567" s="63">
        <f>'Step 2 - Report Details'!T567</f>
        <v>0</v>
      </c>
      <c r="K567" s="177"/>
      <c r="L567" s="177"/>
      <c r="M567" s="177"/>
      <c r="N567" s="177"/>
      <c r="O567" s="177"/>
      <c r="P567" s="177"/>
      <c r="Q567" s="177"/>
      <c r="R567" s="177"/>
      <c r="S567" s="179"/>
    </row>
    <row r="568" spans="1:19" s="49" customFormat="1" x14ac:dyDescent="0.3">
      <c r="A568" s="183"/>
      <c r="B568" s="183"/>
      <c r="C568" s="183"/>
      <c r="D568" s="50" t="str">
        <f>'Step 2 - Report Details'!N568</f>
        <v>Population</v>
      </c>
      <c r="E568" s="63">
        <f>'Step 2 - Report Details'!O568</f>
        <v>0</v>
      </c>
      <c r="F568" s="63">
        <f>'Step 2 - Report Details'!P568</f>
        <v>0</v>
      </c>
      <c r="G568" s="63">
        <f>'Step 2 - Report Details'!Q568</f>
        <v>0</v>
      </c>
      <c r="H568" s="63">
        <f>'Step 2 - Report Details'!R568</f>
        <v>0</v>
      </c>
      <c r="I568" s="63">
        <f>'Step 2 - Report Details'!S568</f>
        <v>0</v>
      </c>
      <c r="J568" s="63">
        <f>'Step 2 - Report Details'!T568</f>
        <v>0</v>
      </c>
      <c r="K568" s="178"/>
      <c r="L568" s="178"/>
      <c r="M568" s="178"/>
      <c r="N568" s="178"/>
      <c r="O568" s="178"/>
      <c r="P568" s="178"/>
      <c r="Q568" s="178"/>
      <c r="R568" s="178"/>
      <c r="S568" s="180"/>
    </row>
    <row r="569" spans="1:19" s="49" customFormat="1" x14ac:dyDescent="0.3">
      <c r="A569" s="182">
        <f>'Step 2 - Report Details'!A569</f>
        <v>0</v>
      </c>
      <c r="B569" s="182" t="str">
        <f ca="1">'Step 2 - Report Details'!B569</f>
        <v/>
      </c>
      <c r="C569" s="182">
        <f>'Step 2 - Report Details'!D569</f>
        <v>0</v>
      </c>
      <c r="D569" s="50" t="str">
        <f>'Step 2 - Report Details'!N569</f>
        <v>Biomass (T)</v>
      </c>
      <c r="E569" s="63">
        <f>'Step 2 - Report Details'!O569</f>
        <v>0</v>
      </c>
      <c r="F569" s="63">
        <f>'Step 2 - Report Details'!P569</f>
        <v>0</v>
      </c>
      <c r="G569" s="63">
        <f>'Step 2 - Report Details'!Q569</f>
        <v>0</v>
      </c>
      <c r="H569" s="63">
        <f>'Step 2 - Report Details'!R569</f>
        <v>0</v>
      </c>
      <c r="I569" s="63">
        <f>'Step 2 - Report Details'!S569</f>
        <v>0</v>
      </c>
      <c r="J569" s="63">
        <f>'Step 2 - Report Details'!T569</f>
        <v>0</v>
      </c>
      <c r="K569" s="177"/>
      <c r="L569" s="177"/>
      <c r="M569" s="177"/>
      <c r="N569" s="177"/>
      <c r="O569" s="177"/>
      <c r="P569" s="177"/>
      <c r="Q569" s="177"/>
      <c r="R569" s="177"/>
      <c r="S569" s="179"/>
    </row>
    <row r="570" spans="1:19" s="49" customFormat="1" x14ac:dyDescent="0.3">
      <c r="A570" s="183"/>
      <c r="B570" s="183"/>
      <c r="C570" s="183"/>
      <c r="D570" s="50" t="str">
        <f>'Step 2 - Report Details'!N570</f>
        <v>Population</v>
      </c>
      <c r="E570" s="63">
        <f>'Step 2 - Report Details'!O570</f>
        <v>0</v>
      </c>
      <c r="F570" s="63">
        <f>'Step 2 - Report Details'!P570</f>
        <v>0</v>
      </c>
      <c r="G570" s="63">
        <f>'Step 2 - Report Details'!Q570</f>
        <v>0</v>
      </c>
      <c r="H570" s="63">
        <f>'Step 2 - Report Details'!R570</f>
        <v>0</v>
      </c>
      <c r="I570" s="63">
        <f>'Step 2 - Report Details'!S570</f>
        <v>0</v>
      </c>
      <c r="J570" s="63">
        <f>'Step 2 - Report Details'!T570</f>
        <v>0</v>
      </c>
      <c r="K570" s="178"/>
      <c r="L570" s="178"/>
      <c r="M570" s="178"/>
      <c r="N570" s="178"/>
      <c r="O570" s="178"/>
      <c r="P570" s="178"/>
      <c r="Q570" s="178"/>
      <c r="R570" s="178"/>
      <c r="S570" s="180"/>
    </row>
    <row r="571" spans="1:19" s="49" customFormat="1" x14ac:dyDescent="0.3">
      <c r="A571" s="182">
        <f>'Step 2 - Report Details'!A571</f>
        <v>0</v>
      </c>
      <c r="B571" s="182" t="str">
        <f ca="1">'Step 2 - Report Details'!B571</f>
        <v/>
      </c>
      <c r="C571" s="182">
        <f>'Step 2 - Report Details'!D571</f>
        <v>0</v>
      </c>
      <c r="D571" s="50" t="str">
        <f>'Step 2 - Report Details'!N571</f>
        <v>Biomass (T)</v>
      </c>
      <c r="E571" s="63">
        <f>'Step 2 - Report Details'!O571</f>
        <v>0</v>
      </c>
      <c r="F571" s="63">
        <f>'Step 2 - Report Details'!P571</f>
        <v>0</v>
      </c>
      <c r="G571" s="63">
        <f>'Step 2 - Report Details'!Q571</f>
        <v>0</v>
      </c>
      <c r="H571" s="63">
        <f>'Step 2 - Report Details'!R571</f>
        <v>0</v>
      </c>
      <c r="I571" s="63">
        <f>'Step 2 - Report Details'!S571</f>
        <v>0</v>
      </c>
      <c r="J571" s="63">
        <f>'Step 2 - Report Details'!T571</f>
        <v>0</v>
      </c>
      <c r="K571" s="177"/>
      <c r="L571" s="177"/>
      <c r="M571" s="177"/>
      <c r="N571" s="177"/>
      <c r="O571" s="177"/>
      <c r="P571" s="177"/>
      <c r="Q571" s="177"/>
      <c r="R571" s="177"/>
      <c r="S571" s="179"/>
    </row>
    <row r="572" spans="1:19" s="49" customFormat="1" x14ac:dyDescent="0.3">
      <c r="A572" s="183"/>
      <c r="B572" s="183"/>
      <c r="C572" s="183"/>
      <c r="D572" s="50" t="str">
        <f>'Step 2 - Report Details'!N572</f>
        <v>Population</v>
      </c>
      <c r="E572" s="63">
        <f>'Step 2 - Report Details'!O572</f>
        <v>0</v>
      </c>
      <c r="F572" s="63">
        <f>'Step 2 - Report Details'!P572</f>
        <v>0</v>
      </c>
      <c r="G572" s="63">
        <f>'Step 2 - Report Details'!Q572</f>
        <v>0</v>
      </c>
      <c r="H572" s="63">
        <f>'Step 2 - Report Details'!R572</f>
        <v>0</v>
      </c>
      <c r="I572" s="63">
        <f>'Step 2 - Report Details'!S572</f>
        <v>0</v>
      </c>
      <c r="J572" s="63">
        <f>'Step 2 - Report Details'!T572</f>
        <v>0</v>
      </c>
      <c r="K572" s="178"/>
      <c r="L572" s="178"/>
      <c r="M572" s="178"/>
      <c r="N572" s="178"/>
      <c r="O572" s="178"/>
      <c r="P572" s="178"/>
      <c r="Q572" s="178"/>
      <c r="R572" s="178"/>
      <c r="S572" s="180"/>
    </row>
    <row r="573" spans="1:19" s="49" customFormat="1" x14ac:dyDescent="0.3">
      <c r="A573" s="182">
        <f>'Step 2 - Report Details'!A573</f>
        <v>0</v>
      </c>
      <c r="B573" s="182" t="str">
        <f ca="1">'Step 2 - Report Details'!B573</f>
        <v/>
      </c>
      <c r="C573" s="182">
        <f>'Step 2 - Report Details'!D573</f>
        <v>0</v>
      </c>
      <c r="D573" s="50" t="str">
        <f>'Step 2 - Report Details'!N573</f>
        <v>Biomass (T)</v>
      </c>
      <c r="E573" s="63">
        <f>'Step 2 - Report Details'!O573</f>
        <v>0</v>
      </c>
      <c r="F573" s="63">
        <f>'Step 2 - Report Details'!P573</f>
        <v>0</v>
      </c>
      <c r="G573" s="63">
        <f>'Step 2 - Report Details'!Q573</f>
        <v>0</v>
      </c>
      <c r="H573" s="63">
        <f>'Step 2 - Report Details'!R573</f>
        <v>0</v>
      </c>
      <c r="I573" s="63">
        <f>'Step 2 - Report Details'!S573</f>
        <v>0</v>
      </c>
      <c r="J573" s="63">
        <f>'Step 2 - Report Details'!T573</f>
        <v>0</v>
      </c>
      <c r="K573" s="177"/>
      <c r="L573" s="177"/>
      <c r="M573" s="177"/>
      <c r="N573" s="177"/>
      <c r="O573" s="177"/>
      <c r="P573" s="177"/>
      <c r="Q573" s="177"/>
      <c r="R573" s="177"/>
      <c r="S573" s="179"/>
    </row>
    <row r="574" spans="1:19" s="49" customFormat="1" x14ac:dyDescent="0.3">
      <c r="A574" s="183"/>
      <c r="B574" s="183"/>
      <c r="C574" s="183"/>
      <c r="D574" s="50" t="str">
        <f>'Step 2 - Report Details'!N574</f>
        <v>Population</v>
      </c>
      <c r="E574" s="63">
        <f>'Step 2 - Report Details'!O574</f>
        <v>0</v>
      </c>
      <c r="F574" s="63">
        <f>'Step 2 - Report Details'!P574</f>
        <v>0</v>
      </c>
      <c r="G574" s="63">
        <f>'Step 2 - Report Details'!Q574</f>
        <v>0</v>
      </c>
      <c r="H574" s="63">
        <f>'Step 2 - Report Details'!R574</f>
        <v>0</v>
      </c>
      <c r="I574" s="63">
        <f>'Step 2 - Report Details'!S574</f>
        <v>0</v>
      </c>
      <c r="J574" s="63">
        <f>'Step 2 - Report Details'!T574</f>
        <v>0</v>
      </c>
      <c r="K574" s="178"/>
      <c r="L574" s="178"/>
      <c r="M574" s="178"/>
      <c r="N574" s="178"/>
      <c r="O574" s="178"/>
      <c r="P574" s="178"/>
      <c r="Q574" s="178"/>
      <c r="R574" s="178"/>
      <c r="S574" s="180"/>
    </row>
    <row r="575" spans="1:19" s="49" customFormat="1" x14ac:dyDescent="0.3">
      <c r="A575" s="182">
        <f>'Step 2 - Report Details'!A575</f>
        <v>0</v>
      </c>
      <c r="B575" s="182" t="str">
        <f ca="1">'Step 2 - Report Details'!B575</f>
        <v/>
      </c>
      <c r="C575" s="182">
        <f>'Step 2 - Report Details'!D575</f>
        <v>0</v>
      </c>
      <c r="D575" s="50" t="str">
        <f>'Step 2 - Report Details'!N575</f>
        <v>Biomass (T)</v>
      </c>
      <c r="E575" s="63">
        <f>'Step 2 - Report Details'!O575</f>
        <v>0</v>
      </c>
      <c r="F575" s="63">
        <f>'Step 2 - Report Details'!P575</f>
        <v>0</v>
      </c>
      <c r="G575" s="63">
        <f>'Step 2 - Report Details'!Q575</f>
        <v>0</v>
      </c>
      <c r="H575" s="63">
        <f>'Step 2 - Report Details'!R575</f>
        <v>0</v>
      </c>
      <c r="I575" s="63">
        <f>'Step 2 - Report Details'!S575</f>
        <v>0</v>
      </c>
      <c r="J575" s="63">
        <f>'Step 2 - Report Details'!T575</f>
        <v>0</v>
      </c>
      <c r="K575" s="177"/>
      <c r="L575" s="177"/>
      <c r="M575" s="177"/>
      <c r="N575" s="177"/>
      <c r="O575" s="177"/>
      <c r="P575" s="177"/>
      <c r="Q575" s="177"/>
      <c r="R575" s="177"/>
      <c r="S575" s="179"/>
    </row>
    <row r="576" spans="1:19" s="49" customFormat="1" x14ac:dyDescent="0.3">
      <c r="A576" s="183"/>
      <c r="B576" s="183"/>
      <c r="C576" s="183"/>
      <c r="D576" s="50" t="str">
        <f>'Step 2 - Report Details'!N576</f>
        <v>Population</v>
      </c>
      <c r="E576" s="63">
        <f>'Step 2 - Report Details'!O576</f>
        <v>0</v>
      </c>
      <c r="F576" s="63">
        <f>'Step 2 - Report Details'!P576</f>
        <v>0</v>
      </c>
      <c r="G576" s="63">
        <f>'Step 2 - Report Details'!Q576</f>
        <v>0</v>
      </c>
      <c r="H576" s="63">
        <f>'Step 2 - Report Details'!R576</f>
        <v>0</v>
      </c>
      <c r="I576" s="63">
        <f>'Step 2 - Report Details'!S576</f>
        <v>0</v>
      </c>
      <c r="J576" s="63">
        <f>'Step 2 - Report Details'!T576</f>
        <v>0</v>
      </c>
      <c r="K576" s="178"/>
      <c r="L576" s="178"/>
      <c r="M576" s="178"/>
      <c r="N576" s="178"/>
      <c r="O576" s="178"/>
      <c r="P576" s="178"/>
      <c r="Q576" s="178"/>
      <c r="R576" s="178"/>
      <c r="S576" s="180"/>
    </row>
    <row r="577" spans="1:19" s="49" customFormat="1" x14ac:dyDescent="0.3">
      <c r="A577" s="182">
        <f>'Step 2 - Report Details'!A577</f>
        <v>0</v>
      </c>
      <c r="B577" s="182" t="str">
        <f ca="1">'Step 2 - Report Details'!B577</f>
        <v/>
      </c>
      <c r="C577" s="182">
        <f>'Step 2 - Report Details'!D577</f>
        <v>0</v>
      </c>
      <c r="D577" s="50" t="str">
        <f>'Step 2 - Report Details'!N577</f>
        <v>Biomass (T)</v>
      </c>
      <c r="E577" s="63">
        <f>'Step 2 - Report Details'!O577</f>
        <v>0</v>
      </c>
      <c r="F577" s="63">
        <f>'Step 2 - Report Details'!P577</f>
        <v>0</v>
      </c>
      <c r="G577" s="63">
        <f>'Step 2 - Report Details'!Q577</f>
        <v>0</v>
      </c>
      <c r="H577" s="63">
        <f>'Step 2 - Report Details'!R577</f>
        <v>0</v>
      </c>
      <c r="I577" s="63">
        <f>'Step 2 - Report Details'!S577</f>
        <v>0</v>
      </c>
      <c r="J577" s="63">
        <f>'Step 2 - Report Details'!T577</f>
        <v>0</v>
      </c>
      <c r="K577" s="177"/>
      <c r="L577" s="177"/>
      <c r="M577" s="177"/>
      <c r="N577" s="177"/>
      <c r="O577" s="177"/>
      <c r="P577" s="177"/>
      <c r="Q577" s="177"/>
      <c r="R577" s="177"/>
      <c r="S577" s="179"/>
    </row>
    <row r="578" spans="1:19" s="49" customFormat="1" x14ac:dyDescent="0.3">
      <c r="A578" s="183"/>
      <c r="B578" s="183"/>
      <c r="C578" s="183"/>
      <c r="D578" s="50" t="str">
        <f>'Step 2 - Report Details'!N578</f>
        <v>Population</v>
      </c>
      <c r="E578" s="63">
        <f>'Step 2 - Report Details'!O578</f>
        <v>0</v>
      </c>
      <c r="F578" s="63">
        <f>'Step 2 - Report Details'!P578</f>
        <v>0</v>
      </c>
      <c r="G578" s="63">
        <f>'Step 2 - Report Details'!Q578</f>
        <v>0</v>
      </c>
      <c r="H578" s="63">
        <f>'Step 2 - Report Details'!R578</f>
        <v>0</v>
      </c>
      <c r="I578" s="63">
        <f>'Step 2 - Report Details'!S578</f>
        <v>0</v>
      </c>
      <c r="J578" s="63">
        <f>'Step 2 - Report Details'!T578</f>
        <v>0</v>
      </c>
      <c r="K578" s="178"/>
      <c r="L578" s="178"/>
      <c r="M578" s="178"/>
      <c r="N578" s="178"/>
      <c r="O578" s="178"/>
      <c r="P578" s="178"/>
      <c r="Q578" s="178"/>
      <c r="R578" s="178"/>
      <c r="S578" s="180"/>
    </row>
    <row r="579" spans="1:19" s="49" customFormat="1" x14ac:dyDescent="0.3">
      <c r="A579" s="182">
        <f>'Step 2 - Report Details'!A579</f>
        <v>0</v>
      </c>
      <c r="B579" s="182" t="str">
        <f ca="1">'Step 2 - Report Details'!B579</f>
        <v/>
      </c>
      <c r="C579" s="182">
        <f>'Step 2 - Report Details'!D579</f>
        <v>0</v>
      </c>
      <c r="D579" s="50" t="str">
        <f>'Step 2 - Report Details'!N579</f>
        <v>Biomass (T)</v>
      </c>
      <c r="E579" s="63">
        <f>'Step 2 - Report Details'!O579</f>
        <v>0</v>
      </c>
      <c r="F579" s="63">
        <f>'Step 2 - Report Details'!P579</f>
        <v>0</v>
      </c>
      <c r="G579" s="63">
        <f>'Step 2 - Report Details'!Q579</f>
        <v>0</v>
      </c>
      <c r="H579" s="63">
        <f>'Step 2 - Report Details'!R579</f>
        <v>0</v>
      </c>
      <c r="I579" s="63">
        <f>'Step 2 - Report Details'!S579</f>
        <v>0</v>
      </c>
      <c r="J579" s="63">
        <f>'Step 2 - Report Details'!T579</f>
        <v>0</v>
      </c>
      <c r="K579" s="177"/>
      <c r="L579" s="177"/>
      <c r="M579" s="177"/>
      <c r="N579" s="177"/>
      <c r="O579" s="177"/>
      <c r="P579" s="177"/>
      <c r="Q579" s="177"/>
      <c r="R579" s="177"/>
      <c r="S579" s="179"/>
    </row>
    <row r="580" spans="1:19" s="49" customFormat="1" x14ac:dyDescent="0.3">
      <c r="A580" s="183"/>
      <c r="B580" s="183"/>
      <c r="C580" s="183"/>
      <c r="D580" s="50" t="str">
        <f>'Step 2 - Report Details'!N580</f>
        <v>Population</v>
      </c>
      <c r="E580" s="63">
        <f>'Step 2 - Report Details'!O580</f>
        <v>0</v>
      </c>
      <c r="F580" s="63">
        <f>'Step 2 - Report Details'!P580</f>
        <v>0</v>
      </c>
      <c r="G580" s="63">
        <f>'Step 2 - Report Details'!Q580</f>
        <v>0</v>
      </c>
      <c r="H580" s="63">
        <f>'Step 2 - Report Details'!R580</f>
        <v>0</v>
      </c>
      <c r="I580" s="63">
        <f>'Step 2 - Report Details'!S580</f>
        <v>0</v>
      </c>
      <c r="J580" s="63">
        <f>'Step 2 - Report Details'!T580</f>
        <v>0</v>
      </c>
      <c r="K580" s="178"/>
      <c r="L580" s="178"/>
      <c r="M580" s="178"/>
      <c r="N580" s="178"/>
      <c r="O580" s="178"/>
      <c r="P580" s="178"/>
      <c r="Q580" s="178"/>
      <c r="R580" s="178"/>
      <c r="S580" s="180"/>
    </row>
    <row r="581" spans="1:19" s="49" customFormat="1" x14ac:dyDescent="0.3">
      <c r="A581" s="182">
        <f>'Step 2 - Report Details'!A581</f>
        <v>0</v>
      </c>
      <c r="B581" s="182" t="str">
        <f ca="1">'Step 2 - Report Details'!B581</f>
        <v/>
      </c>
      <c r="C581" s="182">
        <f>'Step 2 - Report Details'!D581</f>
        <v>0</v>
      </c>
      <c r="D581" s="50" t="str">
        <f>'Step 2 - Report Details'!N581</f>
        <v>Biomass (T)</v>
      </c>
      <c r="E581" s="63">
        <f>'Step 2 - Report Details'!O581</f>
        <v>0</v>
      </c>
      <c r="F581" s="63">
        <f>'Step 2 - Report Details'!P581</f>
        <v>0</v>
      </c>
      <c r="G581" s="63">
        <f>'Step 2 - Report Details'!Q581</f>
        <v>0</v>
      </c>
      <c r="H581" s="63">
        <f>'Step 2 - Report Details'!R581</f>
        <v>0</v>
      </c>
      <c r="I581" s="63">
        <f>'Step 2 - Report Details'!S581</f>
        <v>0</v>
      </c>
      <c r="J581" s="63">
        <f>'Step 2 - Report Details'!T581</f>
        <v>0</v>
      </c>
      <c r="K581" s="177"/>
      <c r="L581" s="177"/>
      <c r="M581" s="177"/>
      <c r="N581" s="177"/>
      <c r="O581" s="177"/>
      <c r="P581" s="177"/>
      <c r="Q581" s="177"/>
      <c r="R581" s="177"/>
      <c r="S581" s="179"/>
    </row>
    <row r="582" spans="1:19" s="49" customFormat="1" x14ac:dyDescent="0.3">
      <c r="A582" s="183"/>
      <c r="B582" s="183"/>
      <c r="C582" s="183"/>
      <c r="D582" s="50" t="str">
        <f>'Step 2 - Report Details'!N582</f>
        <v>Population</v>
      </c>
      <c r="E582" s="63">
        <f>'Step 2 - Report Details'!O582</f>
        <v>0</v>
      </c>
      <c r="F582" s="63">
        <f>'Step 2 - Report Details'!P582</f>
        <v>0</v>
      </c>
      <c r="G582" s="63">
        <f>'Step 2 - Report Details'!Q582</f>
        <v>0</v>
      </c>
      <c r="H582" s="63">
        <f>'Step 2 - Report Details'!R582</f>
        <v>0</v>
      </c>
      <c r="I582" s="63">
        <f>'Step 2 - Report Details'!S582</f>
        <v>0</v>
      </c>
      <c r="J582" s="63">
        <f>'Step 2 - Report Details'!T582</f>
        <v>0</v>
      </c>
      <c r="K582" s="178"/>
      <c r="L582" s="178"/>
      <c r="M582" s="178"/>
      <c r="N582" s="178"/>
      <c r="O582" s="178"/>
      <c r="P582" s="178"/>
      <c r="Q582" s="178"/>
      <c r="R582" s="178"/>
      <c r="S582" s="180"/>
    </row>
    <row r="583" spans="1:19" s="49" customFormat="1" x14ac:dyDescent="0.3">
      <c r="A583" s="182">
        <f>'Step 2 - Report Details'!A583</f>
        <v>0</v>
      </c>
      <c r="B583" s="182" t="str">
        <f ca="1">'Step 2 - Report Details'!B583</f>
        <v/>
      </c>
      <c r="C583" s="182">
        <f>'Step 2 - Report Details'!D583</f>
        <v>0</v>
      </c>
      <c r="D583" s="50" t="str">
        <f>'Step 2 - Report Details'!N583</f>
        <v>Biomass (T)</v>
      </c>
      <c r="E583" s="63">
        <f>'Step 2 - Report Details'!O583</f>
        <v>0</v>
      </c>
      <c r="F583" s="63">
        <f>'Step 2 - Report Details'!P583</f>
        <v>0</v>
      </c>
      <c r="G583" s="63">
        <f>'Step 2 - Report Details'!Q583</f>
        <v>0</v>
      </c>
      <c r="H583" s="63">
        <f>'Step 2 - Report Details'!R583</f>
        <v>0</v>
      </c>
      <c r="I583" s="63">
        <f>'Step 2 - Report Details'!S583</f>
        <v>0</v>
      </c>
      <c r="J583" s="63">
        <f>'Step 2 - Report Details'!T583</f>
        <v>0</v>
      </c>
      <c r="K583" s="177"/>
      <c r="L583" s="177"/>
      <c r="M583" s="177"/>
      <c r="N583" s="177"/>
      <c r="O583" s="177"/>
      <c r="P583" s="177"/>
      <c r="Q583" s="177"/>
      <c r="R583" s="177"/>
      <c r="S583" s="179"/>
    </row>
    <row r="584" spans="1:19" s="49" customFormat="1" x14ac:dyDescent="0.3">
      <c r="A584" s="183"/>
      <c r="B584" s="183"/>
      <c r="C584" s="183"/>
      <c r="D584" s="50" t="str">
        <f>'Step 2 - Report Details'!N584</f>
        <v>Population</v>
      </c>
      <c r="E584" s="63">
        <f>'Step 2 - Report Details'!O584</f>
        <v>0</v>
      </c>
      <c r="F584" s="63">
        <f>'Step 2 - Report Details'!P584</f>
        <v>0</v>
      </c>
      <c r="G584" s="63">
        <f>'Step 2 - Report Details'!Q584</f>
        <v>0</v>
      </c>
      <c r="H584" s="63">
        <f>'Step 2 - Report Details'!R584</f>
        <v>0</v>
      </c>
      <c r="I584" s="63">
        <f>'Step 2 - Report Details'!S584</f>
        <v>0</v>
      </c>
      <c r="J584" s="63">
        <f>'Step 2 - Report Details'!T584</f>
        <v>0</v>
      </c>
      <c r="K584" s="178"/>
      <c r="L584" s="178"/>
      <c r="M584" s="178"/>
      <c r="N584" s="178"/>
      <c r="O584" s="178"/>
      <c r="P584" s="178"/>
      <c r="Q584" s="178"/>
      <c r="R584" s="178"/>
      <c r="S584" s="180"/>
    </row>
    <row r="585" spans="1:19" s="49" customFormat="1" x14ac:dyDescent="0.3">
      <c r="A585" s="182">
        <f>'Step 2 - Report Details'!A585</f>
        <v>0</v>
      </c>
      <c r="B585" s="182" t="str">
        <f ca="1">'Step 2 - Report Details'!B585</f>
        <v/>
      </c>
      <c r="C585" s="182">
        <f>'Step 2 - Report Details'!D585</f>
        <v>0</v>
      </c>
      <c r="D585" s="50" t="str">
        <f>'Step 2 - Report Details'!N585</f>
        <v>Biomass (T)</v>
      </c>
      <c r="E585" s="63">
        <f>'Step 2 - Report Details'!O585</f>
        <v>0</v>
      </c>
      <c r="F585" s="63">
        <f>'Step 2 - Report Details'!P585</f>
        <v>0</v>
      </c>
      <c r="G585" s="63">
        <f>'Step 2 - Report Details'!Q585</f>
        <v>0</v>
      </c>
      <c r="H585" s="63">
        <f>'Step 2 - Report Details'!R585</f>
        <v>0</v>
      </c>
      <c r="I585" s="63">
        <f>'Step 2 - Report Details'!S585</f>
        <v>0</v>
      </c>
      <c r="J585" s="63">
        <f>'Step 2 - Report Details'!T585</f>
        <v>0</v>
      </c>
      <c r="K585" s="177"/>
      <c r="L585" s="177"/>
      <c r="M585" s="177"/>
      <c r="N585" s="177"/>
      <c r="O585" s="177"/>
      <c r="P585" s="177"/>
      <c r="Q585" s="177"/>
      <c r="R585" s="177"/>
      <c r="S585" s="179"/>
    </row>
    <row r="586" spans="1:19" s="49" customFormat="1" x14ac:dyDescent="0.3">
      <c r="A586" s="183"/>
      <c r="B586" s="183"/>
      <c r="C586" s="183"/>
      <c r="D586" s="50" t="str">
        <f>'Step 2 - Report Details'!N586</f>
        <v>Population</v>
      </c>
      <c r="E586" s="63">
        <f>'Step 2 - Report Details'!O586</f>
        <v>0</v>
      </c>
      <c r="F586" s="63">
        <f>'Step 2 - Report Details'!P586</f>
        <v>0</v>
      </c>
      <c r="G586" s="63">
        <f>'Step 2 - Report Details'!Q586</f>
        <v>0</v>
      </c>
      <c r="H586" s="63">
        <f>'Step 2 - Report Details'!R586</f>
        <v>0</v>
      </c>
      <c r="I586" s="63">
        <f>'Step 2 - Report Details'!S586</f>
        <v>0</v>
      </c>
      <c r="J586" s="63">
        <f>'Step 2 - Report Details'!T586</f>
        <v>0</v>
      </c>
      <c r="K586" s="178"/>
      <c r="L586" s="178"/>
      <c r="M586" s="178"/>
      <c r="N586" s="178"/>
      <c r="O586" s="178"/>
      <c r="P586" s="178"/>
      <c r="Q586" s="178"/>
      <c r="R586" s="178"/>
      <c r="S586" s="180"/>
    </row>
    <row r="587" spans="1:19" s="49" customFormat="1" x14ac:dyDescent="0.3">
      <c r="A587" s="182">
        <f>'Step 2 - Report Details'!A587</f>
        <v>0</v>
      </c>
      <c r="B587" s="182" t="str">
        <f ca="1">'Step 2 - Report Details'!B587</f>
        <v/>
      </c>
      <c r="C587" s="182">
        <f>'Step 2 - Report Details'!D587</f>
        <v>0</v>
      </c>
      <c r="D587" s="50" t="str">
        <f>'Step 2 - Report Details'!N587</f>
        <v>Biomass (T)</v>
      </c>
      <c r="E587" s="63">
        <f>'Step 2 - Report Details'!O587</f>
        <v>0</v>
      </c>
      <c r="F587" s="63">
        <f>'Step 2 - Report Details'!P587</f>
        <v>0</v>
      </c>
      <c r="G587" s="63">
        <f>'Step 2 - Report Details'!Q587</f>
        <v>0</v>
      </c>
      <c r="H587" s="63">
        <f>'Step 2 - Report Details'!R587</f>
        <v>0</v>
      </c>
      <c r="I587" s="63">
        <f>'Step 2 - Report Details'!S587</f>
        <v>0</v>
      </c>
      <c r="J587" s="63">
        <f>'Step 2 - Report Details'!T587</f>
        <v>0</v>
      </c>
      <c r="K587" s="177"/>
      <c r="L587" s="177"/>
      <c r="M587" s="177"/>
      <c r="N587" s="177"/>
      <c r="O587" s="177"/>
      <c r="P587" s="177"/>
      <c r="Q587" s="177"/>
      <c r="R587" s="177"/>
      <c r="S587" s="179"/>
    </row>
    <row r="588" spans="1:19" s="49" customFormat="1" x14ac:dyDescent="0.3">
      <c r="A588" s="183"/>
      <c r="B588" s="183"/>
      <c r="C588" s="183"/>
      <c r="D588" s="50" t="str">
        <f>'Step 2 - Report Details'!N588</f>
        <v>Population</v>
      </c>
      <c r="E588" s="63">
        <f>'Step 2 - Report Details'!O588</f>
        <v>0</v>
      </c>
      <c r="F588" s="63">
        <f>'Step 2 - Report Details'!P588</f>
        <v>0</v>
      </c>
      <c r="G588" s="63">
        <f>'Step 2 - Report Details'!Q588</f>
        <v>0</v>
      </c>
      <c r="H588" s="63">
        <f>'Step 2 - Report Details'!R588</f>
        <v>0</v>
      </c>
      <c r="I588" s="63">
        <f>'Step 2 - Report Details'!S588</f>
        <v>0</v>
      </c>
      <c r="J588" s="63">
        <f>'Step 2 - Report Details'!T588</f>
        <v>0</v>
      </c>
      <c r="K588" s="178"/>
      <c r="L588" s="178"/>
      <c r="M588" s="178"/>
      <c r="N588" s="178"/>
      <c r="O588" s="178"/>
      <c r="P588" s="178"/>
      <c r="Q588" s="178"/>
      <c r="R588" s="178"/>
      <c r="S588" s="180"/>
    </row>
    <row r="589" spans="1:19" s="49" customFormat="1" x14ac:dyDescent="0.3">
      <c r="A589" s="182">
        <f>'Step 2 - Report Details'!A589</f>
        <v>0</v>
      </c>
      <c r="B589" s="182" t="str">
        <f ca="1">'Step 2 - Report Details'!B589</f>
        <v/>
      </c>
      <c r="C589" s="182">
        <f>'Step 2 - Report Details'!D589</f>
        <v>0</v>
      </c>
      <c r="D589" s="50" t="str">
        <f>'Step 2 - Report Details'!N589</f>
        <v>Biomass (T)</v>
      </c>
      <c r="E589" s="63">
        <f>'Step 2 - Report Details'!O589</f>
        <v>0</v>
      </c>
      <c r="F589" s="63">
        <f>'Step 2 - Report Details'!P589</f>
        <v>0</v>
      </c>
      <c r="G589" s="63">
        <f>'Step 2 - Report Details'!Q589</f>
        <v>0</v>
      </c>
      <c r="H589" s="63">
        <f>'Step 2 - Report Details'!R589</f>
        <v>0</v>
      </c>
      <c r="I589" s="63">
        <f>'Step 2 - Report Details'!S589</f>
        <v>0</v>
      </c>
      <c r="J589" s="63">
        <f>'Step 2 - Report Details'!T589</f>
        <v>0</v>
      </c>
      <c r="K589" s="177"/>
      <c r="L589" s="177"/>
      <c r="M589" s="177"/>
      <c r="N589" s="177"/>
      <c r="O589" s="177"/>
      <c r="P589" s="177"/>
      <c r="Q589" s="177"/>
      <c r="R589" s="177"/>
      <c r="S589" s="179"/>
    </row>
    <row r="590" spans="1:19" s="49" customFormat="1" x14ac:dyDescent="0.3">
      <c r="A590" s="183"/>
      <c r="B590" s="183"/>
      <c r="C590" s="183"/>
      <c r="D590" s="50" t="str">
        <f>'Step 2 - Report Details'!N590</f>
        <v>Population</v>
      </c>
      <c r="E590" s="63">
        <f>'Step 2 - Report Details'!O590</f>
        <v>0</v>
      </c>
      <c r="F590" s="63">
        <f>'Step 2 - Report Details'!P590</f>
        <v>0</v>
      </c>
      <c r="G590" s="63">
        <f>'Step 2 - Report Details'!Q590</f>
        <v>0</v>
      </c>
      <c r="H590" s="63">
        <f>'Step 2 - Report Details'!R590</f>
        <v>0</v>
      </c>
      <c r="I590" s="63">
        <f>'Step 2 - Report Details'!S590</f>
        <v>0</v>
      </c>
      <c r="J590" s="63">
        <f>'Step 2 - Report Details'!T590</f>
        <v>0</v>
      </c>
      <c r="K590" s="178"/>
      <c r="L590" s="178"/>
      <c r="M590" s="178"/>
      <c r="N590" s="178"/>
      <c r="O590" s="178"/>
      <c r="P590" s="178"/>
      <c r="Q590" s="178"/>
      <c r="R590" s="178"/>
      <c r="S590" s="180"/>
    </row>
    <row r="591" spans="1:19" s="49" customFormat="1" x14ac:dyDescent="0.3">
      <c r="A591" s="182">
        <f>'Step 2 - Report Details'!A591</f>
        <v>0</v>
      </c>
      <c r="B591" s="182" t="str">
        <f ca="1">'Step 2 - Report Details'!B591</f>
        <v/>
      </c>
      <c r="C591" s="182">
        <f>'Step 2 - Report Details'!D591</f>
        <v>0</v>
      </c>
      <c r="D591" s="50" t="str">
        <f>'Step 2 - Report Details'!N591</f>
        <v>Biomass (T)</v>
      </c>
      <c r="E591" s="63">
        <f>'Step 2 - Report Details'!O591</f>
        <v>0</v>
      </c>
      <c r="F591" s="63">
        <f>'Step 2 - Report Details'!P591</f>
        <v>0</v>
      </c>
      <c r="G591" s="63">
        <f>'Step 2 - Report Details'!Q591</f>
        <v>0</v>
      </c>
      <c r="H591" s="63">
        <f>'Step 2 - Report Details'!R591</f>
        <v>0</v>
      </c>
      <c r="I591" s="63">
        <f>'Step 2 - Report Details'!S591</f>
        <v>0</v>
      </c>
      <c r="J591" s="63">
        <f>'Step 2 - Report Details'!T591</f>
        <v>0</v>
      </c>
      <c r="K591" s="177"/>
      <c r="L591" s="177"/>
      <c r="M591" s="177"/>
      <c r="N591" s="177"/>
      <c r="O591" s="177"/>
      <c r="P591" s="177"/>
      <c r="Q591" s="177"/>
      <c r="R591" s="177"/>
      <c r="S591" s="179"/>
    </row>
    <row r="592" spans="1:19" s="49" customFormat="1" x14ac:dyDescent="0.3">
      <c r="A592" s="183"/>
      <c r="B592" s="183"/>
      <c r="C592" s="183"/>
      <c r="D592" s="50" t="str">
        <f>'Step 2 - Report Details'!N592</f>
        <v>Population</v>
      </c>
      <c r="E592" s="63">
        <f>'Step 2 - Report Details'!O592</f>
        <v>0</v>
      </c>
      <c r="F592" s="63">
        <f>'Step 2 - Report Details'!P592</f>
        <v>0</v>
      </c>
      <c r="G592" s="63">
        <f>'Step 2 - Report Details'!Q592</f>
        <v>0</v>
      </c>
      <c r="H592" s="63">
        <f>'Step 2 - Report Details'!R592</f>
        <v>0</v>
      </c>
      <c r="I592" s="63">
        <f>'Step 2 - Report Details'!S592</f>
        <v>0</v>
      </c>
      <c r="J592" s="63">
        <f>'Step 2 - Report Details'!T592</f>
        <v>0</v>
      </c>
      <c r="K592" s="178"/>
      <c r="L592" s="178"/>
      <c r="M592" s="178"/>
      <c r="N592" s="178"/>
      <c r="O592" s="178"/>
      <c r="P592" s="178"/>
      <c r="Q592" s="178"/>
      <c r="R592" s="178"/>
      <c r="S592" s="180"/>
    </row>
    <row r="593" spans="1:19" s="49" customFormat="1" x14ac:dyDescent="0.3">
      <c r="A593" s="182">
        <f>'Step 2 - Report Details'!A593</f>
        <v>0</v>
      </c>
      <c r="B593" s="182" t="str">
        <f ca="1">'Step 2 - Report Details'!B593</f>
        <v/>
      </c>
      <c r="C593" s="182">
        <f>'Step 2 - Report Details'!D593</f>
        <v>0</v>
      </c>
      <c r="D593" s="50" t="str">
        <f>'Step 2 - Report Details'!N593</f>
        <v>Biomass (T)</v>
      </c>
      <c r="E593" s="63">
        <f>'Step 2 - Report Details'!O593</f>
        <v>0</v>
      </c>
      <c r="F593" s="63">
        <f>'Step 2 - Report Details'!P593</f>
        <v>0</v>
      </c>
      <c r="G593" s="63">
        <f>'Step 2 - Report Details'!Q593</f>
        <v>0</v>
      </c>
      <c r="H593" s="63">
        <f>'Step 2 - Report Details'!R593</f>
        <v>0</v>
      </c>
      <c r="I593" s="63">
        <f>'Step 2 - Report Details'!S593</f>
        <v>0</v>
      </c>
      <c r="J593" s="63">
        <f>'Step 2 - Report Details'!T593</f>
        <v>0</v>
      </c>
      <c r="K593" s="177"/>
      <c r="L593" s="177"/>
      <c r="M593" s="177"/>
      <c r="N593" s="177"/>
      <c r="O593" s="177"/>
      <c r="P593" s="177"/>
      <c r="Q593" s="177"/>
      <c r="R593" s="177"/>
      <c r="S593" s="179"/>
    </row>
    <row r="594" spans="1:19" s="49" customFormat="1" x14ac:dyDescent="0.3">
      <c r="A594" s="183"/>
      <c r="B594" s="183"/>
      <c r="C594" s="183"/>
      <c r="D594" s="50" t="str">
        <f>'Step 2 - Report Details'!N594</f>
        <v>Population</v>
      </c>
      <c r="E594" s="63">
        <f>'Step 2 - Report Details'!O594</f>
        <v>0</v>
      </c>
      <c r="F594" s="63">
        <f>'Step 2 - Report Details'!P594</f>
        <v>0</v>
      </c>
      <c r="G594" s="63">
        <f>'Step 2 - Report Details'!Q594</f>
        <v>0</v>
      </c>
      <c r="H594" s="63">
        <f>'Step 2 - Report Details'!R594</f>
        <v>0</v>
      </c>
      <c r="I594" s="63">
        <f>'Step 2 - Report Details'!S594</f>
        <v>0</v>
      </c>
      <c r="J594" s="63">
        <f>'Step 2 - Report Details'!T594</f>
        <v>0</v>
      </c>
      <c r="K594" s="178"/>
      <c r="L594" s="178"/>
      <c r="M594" s="178"/>
      <c r="N594" s="178"/>
      <c r="O594" s="178"/>
      <c r="P594" s="178"/>
      <c r="Q594" s="178"/>
      <c r="R594" s="178"/>
      <c r="S594" s="180"/>
    </row>
    <row r="595" spans="1:19" s="49" customFormat="1" x14ac:dyDescent="0.3">
      <c r="A595" s="182">
        <f>'Step 2 - Report Details'!A595</f>
        <v>0</v>
      </c>
      <c r="B595" s="182" t="str">
        <f ca="1">'Step 2 - Report Details'!B595</f>
        <v/>
      </c>
      <c r="C595" s="182">
        <f>'Step 2 - Report Details'!D595</f>
        <v>0</v>
      </c>
      <c r="D595" s="50" t="str">
        <f>'Step 2 - Report Details'!N595</f>
        <v>Biomass (T)</v>
      </c>
      <c r="E595" s="63">
        <f>'Step 2 - Report Details'!O595</f>
        <v>0</v>
      </c>
      <c r="F595" s="63">
        <f>'Step 2 - Report Details'!P595</f>
        <v>0</v>
      </c>
      <c r="G595" s="63">
        <f>'Step 2 - Report Details'!Q595</f>
        <v>0</v>
      </c>
      <c r="H595" s="63">
        <f>'Step 2 - Report Details'!R595</f>
        <v>0</v>
      </c>
      <c r="I595" s="63">
        <f>'Step 2 - Report Details'!S595</f>
        <v>0</v>
      </c>
      <c r="J595" s="63">
        <f>'Step 2 - Report Details'!T595</f>
        <v>0</v>
      </c>
      <c r="K595" s="177"/>
      <c r="L595" s="177"/>
      <c r="M595" s="177"/>
      <c r="N595" s="177"/>
      <c r="O595" s="177"/>
      <c r="P595" s="177"/>
      <c r="Q595" s="177"/>
      <c r="R595" s="177"/>
      <c r="S595" s="179"/>
    </row>
    <row r="596" spans="1:19" s="49" customFormat="1" x14ac:dyDescent="0.3">
      <c r="A596" s="183"/>
      <c r="B596" s="183"/>
      <c r="C596" s="183"/>
      <c r="D596" s="50" t="str">
        <f>'Step 2 - Report Details'!N596</f>
        <v>Population</v>
      </c>
      <c r="E596" s="63">
        <f>'Step 2 - Report Details'!O596</f>
        <v>0</v>
      </c>
      <c r="F596" s="63">
        <f>'Step 2 - Report Details'!P596</f>
        <v>0</v>
      </c>
      <c r="G596" s="63">
        <f>'Step 2 - Report Details'!Q596</f>
        <v>0</v>
      </c>
      <c r="H596" s="63">
        <f>'Step 2 - Report Details'!R596</f>
        <v>0</v>
      </c>
      <c r="I596" s="63">
        <f>'Step 2 - Report Details'!S596</f>
        <v>0</v>
      </c>
      <c r="J596" s="63">
        <f>'Step 2 - Report Details'!T596</f>
        <v>0</v>
      </c>
      <c r="K596" s="178"/>
      <c r="L596" s="178"/>
      <c r="M596" s="178"/>
      <c r="N596" s="178"/>
      <c r="O596" s="178"/>
      <c r="P596" s="178"/>
      <c r="Q596" s="178"/>
      <c r="R596" s="178"/>
      <c r="S596" s="180"/>
    </row>
    <row r="597" spans="1:19" s="49" customFormat="1" x14ac:dyDescent="0.3">
      <c r="A597" s="182">
        <f>'Step 2 - Report Details'!A597</f>
        <v>0</v>
      </c>
      <c r="B597" s="182" t="str">
        <f ca="1">'Step 2 - Report Details'!B597</f>
        <v/>
      </c>
      <c r="C597" s="182">
        <f>'Step 2 - Report Details'!D597</f>
        <v>0</v>
      </c>
      <c r="D597" s="50" t="str">
        <f>'Step 2 - Report Details'!N597</f>
        <v>Biomass (T)</v>
      </c>
      <c r="E597" s="63">
        <f>'Step 2 - Report Details'!O597</f>
        <v>0</v>
      </c>
      <c r="F597" s="63">
        <f>'Step 2 - Report Details'!P597</f>
        <v>0</v>
      </c>
      <c r="G597" s="63">
        <f>'Step 2 - Report Details'!Q597</f>
        <v>0</v>
      </c>
      <c r="H597" s="63">
        <f>'Step 2 - Report Details'!R597</f>
        <v>0</v>
      </c>
      <c r="I597" s="63">
        <f>'Step 2 - Report Details'!S597</f>
        <v>0</v>
      </c>
      <c r="J597" s="63">
        <f>'Step 2 - Report Details'!T597</f>
        <v>0</v>
      </c>
      <c r="K597" s="177"/>
      <c r="L597" s="177"/>
      <c r="M597" s="177"/>
      <c r="N597" s="177"/>
      <c r="O597" s="177"/>
      <c r="P597" s="177"/>
      <c r="Q597" s="177"/>
      <c r="R597" s="177"/>
      <c r="S597" s="179"/>
    </row>
    <row r="598" spans="1:19" s="49" customFormat="1" x14ac:dyDescent="0.3">
      <c r="A598" s="183"/>
      <c r="B598" s="183"/>
      <c r="C598" s="183"/>
      <c r="D598" s="50" t="str">
        <f>'Step 2 - Report Details'!N598</f>
        <v>Population</v>
      </c>
      <c r="E598" s="63">
        <f>'Step 2 - Report Details'!O598</f>
        <v>0</v>
      </c>
      <c r="F598" s="63">
        <f>'Step 2 - Report Details'!P598</f>
        <v>0</v>
      </c>
      <c r="G598" s="63">
        <f>'Step 2 - Report Details'!Q598</f>
        <v>0</v>
      </c>
      <c r="H598" s="63">
        <f>'Step 2 - Report Details'!R598</f>
        <v>0</v>
      </c>
      <c r="I598" s="63">
        <f>'Step 2 - Report Details'!S598</f>
        <v>0</v>
      </c>
      <c r="J598" s="63">
        <f>'Step 2 - Report Details'!T598</f>
        <v>0</v>
      </c>
      <c r="K598" s="178"/>
      <c r="L598" s="178"/>
      <c r="M598" s="178"/>
      <c r="N598" s="178"/>
      <c r="O598" s="178"/>
      <c r="P598" s="178"/>
      <c r="Q598" s="178"/>
      <c r="R598" s="178"/>
      <c r="S598" s="180"/>
    </row>
    <row r="599" spans="1:19" s="49" customFormat="1" x14ac:dyDescent="0.3">
      <c r="A599" s="182">
        <f>'Step 2 - Report Details'!A599</f>
        <v>0</v>
      </c>
      <c r="B599" s="182" t="str">
        <f ca="1">'Step 2 - Report Details'!B599</f>
        <v/>
      </c>
      <c r="C599" s="182">
        <f>'Step 2 - Report Details'!D599</f>
        <v>0</v>
      </c>
      <c r="D599" s="50" t="str">
        <f>'Step 2 - Report Details'!N599</f>
        <v>Biomass (T)</v>
      </c>
      <c r="E599" s="63">
        <f>'Step 2 - Report Details'!O599</f>
        <v>0</v>
      </c>
      <c r="F599" s="63">
        <f>'Step 2 - Report Details'!P599</f>
        <v>0</v>
      </c>
      <c r="G599" s="63">
        <f>'Step 2 - Report Details'!Q599</f>
        <v>0</v>
      </c>
      <c r="H599" s="63">
        <f>'Step 2 - Report Details'!R599</f>
        <v>0</v>
      </c>
      <c r="I599" s="63">
        <f>'Step 2 - Report Details'!S599</f>
        <v>0</v>
      </c>
      <c r="J599" s="63">
        <f>'Step 2 - Report Details'!T599</f>
        <v>0</v>
      </c>
      <c r="K599" s="177"/>
      <c r="L599" s="177"/>
      <c r="M599" s="177"/>
      <c r="N599" s="177"/>
      <c r="O599" s="177"/>
      <c r="P599" s="177"/>
      <c r="Q599" s="177"/>
      <c r="R599" s="177"/>
      <c r="S599" s="179"/>
    </row>
    <row r="600" spans="1:19" s="49" customFormat="1" x14ac:dyDescent="0.3">
      <c r="A600" s="183"/>
      <c r="B600" s="183"/>
      <c r="C600" s="183"/>
      <c r="D600" s="50" t="str">
        <f>'Step 2 - Report Details'!N600</f>
        <v>Population</v>
      </c>
      <c r="E600" s="63">
        <f>'Step 2 - Report Details'!O600</f>
        <v>0</v>
      </c>
      <c r="F600" s="63">
        <f>'Step 2 - Report Details'!P600</f>
        <v>0</v>
      </c>
      <c r="G600" s="63">
        <f>'Step 2 - Report Details'!Q600</f>
        <v>0</v>
      </c>
      <c r="H600" s="63">
        <f>'Step 2 - Report Details'!R600</f>
        <v>0</v>
      </c>
      <c r="I600" s="63">
        <f>'Step 2 - Report Details'!S600</f>
        <v>0</v>
      </c>
      <c r="J600" s="63">
        <f>'Step 2 - Report Details'!T600</f>
        <v>0</v>
      </c>
      <c r="K600" s="178"/>
      <c r="L600" s="178"/>
      <c r="M600" s="178"/>
      <c r="N600" s="178"/>
      <c r="O600" s="178"/>
      <c r="P600" s="178"/>
      <c r="Q600" s="178"/>
      <c r="R600" s="178"/>
      <c r="S600" s="180"/>
    </row>
    <row r="601" spans="1:19" s="49" customFormat="1" x14ac:dyDescent="0.3">
      <c r="A601" s="182">
        <f>'Step 2 - Report Details'!A601</f>
        <v>0</v>
      </c>
      <c r="B601" s="182" t="str">
        <f ca="1">'Step 2 - Report Details'!B601</f>
        <v/>
      </c>
      <c r="C601" s="182">
        <f>'Step 2 - Report Details'!D601</f>
        <v>0</v>
      </c>
      <c r="D601" s="50" t="str">
        <f>'Step 2 - Report Details'!N601</f>
        <v>Biomass (T)</v>
      </c>
      <c r="E601" s="63">
        <f>'Step 2 - Report Details'!O601</f>
        <v>0</v>
      </c>
      <c r="F601" s="63">
        <f>'Step 2 - Report Details'!P601</f>
        <v>0</v>
      </c>
      <c r="G601" s="63">
        <f>'Step 2 - Report Details'!Q601</f>
        <v>0</v>
      </c>
      <c r="H601" s="63">
        <f>'Step 2 - Report Details'!R601</f>
        <v>0</v>
      </c>
      <c r="I601" s="63">
        <f>'Step 2 - Report Details'!S601</f>
        <v>0</v>
      </c>
      <c r="J601" s="63">
        <f>'Step 2 - Report Details'!T601</f>
        <v>0</v>
      </c>
      <c r="K601" s="177"/>
      <c r="L601" s="177"/>
      <c r="M601" s="177"/>
      <c r="N601" s="177"/>
      <c r="O601" s="177"/>
      <c r="P601" s="177"/>
      <c r="Q601" s="177"/>
      <c r="R601" s="177"/>
      <c r="S601" s="179"/>
    </row>
    <row r="602" spans="1:19" s="49" customFormat="1" x14ac:dyDescent="0.3">
      <c r="A602" s="183"/>
      <c r="B602" s="183"/>
      <c r="C602" s="183"/>
      <c r="D602" s="50" t="str">
        <f>'Step 2 - Report Details'!N602</f>
        <v>Population</v>
      </c>
      <c r="E602" s="63">
        <f>'Step 2 - Report Details'!O602</f>
        <v>0</v>
      </c>
      <c r="F602" s="63">
        <f>'Step 2 - Report Details'!P602</f>
        <v>0</v>
      </c>
      <c r="G602" s="63">
        <f>'Step 2 - Report Details'!Q602</f>
        <v>0</v>
      </c>
      <c r="H602" s="63">
        <f>'Step 2 - Report Details'!R602</f>
        <v>0</v>
      </c>
      <c r="I602" s="63">
        <f>'Step 2 - Report Details'!S602</f>
        <v>0</v>
      </c>
      <c r="J602" s="63">
        <f>'Step 2 - Report Details'!T602</f>
        <v>0</v>
      </c>
      <c r="K602" s="178"/>
      <c r="L602" s="178"/>
      <c r="M602" s="178"/>
      <c r="N602" s="178"/>
      <c r="O602" s="178"/>
      <c r="P602" s="178"/>
      <c r="Q602" s="178"/>
      <c r="R602" s="178"/>
      <c r="S602" s="180"/>
    </row>
    <row r="603" spans="1:19" s="49" customFormat="1" x14ac:dyDescent="0.3">
      <c r="A603" s="182">
        <f>'Step 2 - Report Details'!A603</f>
        <v>0</v>
      </c>
      <c r="B603" s="182" t="str">
        <f ca="1">'Step 2 - Report Details'!B603</f>
        <v/>
      </c>
      <c r="C603" s="182">
        <f>'Step 2 - Report Details'!D603</f>
        <v>0</v>
      </c>
      <c r="D603" s="50" t="str">
        <f>'Step 2 - Report Details'!N603</f>
        <v>Biomass (T)</v>
      </c>
      <c r="E603" s="63">
        <f>'Step 2 - Report Details'!O603</f>
        <v>0</v>
      </c>
      <c r="F603" s="63">
        <f>'Step 2 - Report Details'!P603</f>
        <v>0</v>
      </c>
      <c r="G603" s="63">
        <f>'Step 2 - Report Details'!Q603</f>
        <v>0</v>
      </c>
      <c r="H603" s="63">
        <f>'Step 2 - Report Details'!R603</f>
        <v>0</v>
      </c>
      <c r="I603" s="63">
        <f>'Step 2 - Report Details'!S603</f>
        <v>0</v>
      </c>
      <c r="J603" s="63">
        <f>'Step 2 - Report Details'!T603</f>
        <v>0</v>
      </c>
      <c r="K603" s="177"/>
      <c r="L603" s="177"/>
      <c r="M603" s="177"/>
      <c r="N603" s="177"/>
      <c r="O603" s="177"/>
      <c r="P603" s="177"/>
      <c r="Q603" s="177"/>
      <c r="R603" s="177"/>
      <c r="S603" s="179"/>
    </row>
    <row r="604" spans="1:19" s="49" customFormat="1" x14ac:dyDescent="0.3">
      <c r="A604" s="183"/>
      <c r="B604" s="183"/>
      <c r="C604" s="183"/>
      <c r="D604" s="50" t="str">
        <f>'Step 2 - Report Details'!N604</f>
        <v>Population</v>
      </c>
      <c r="E604" s="63">
        <f>'Step 2 - Report Details'!O604</f>
        <v>0</v>
      </c>
      <c r="F604" s="63">
        <f>'Step 2 - Report Details'!P604</f>
        <v>0</v>
      </c>
      <c r="G604" s="63">
        <f>'Step 2 - Report Details'!Q604</f>
        <v>0</v>
      </c>
      <c r="H604" s="63">
        <f>'Step 2 - Report Details'!R604</f>
        <v>0</v>
      </c>
      <c r="I604" s="63">
        <f>'Step 2 - Report Details'!S604</f>
        <v>0</v>
      </c>
      <c r="J604" s="63">
        <f>'Step 2 - Report Details'!T604</f>
        <v>0</v>
      </c>
      <c r="K604" s="178"/>
      <c r="L604" s="178"/>
      <c r="M604" s="178"/>
      <c r="N604" s="178"/>
      <c r="O604" s="178"/>
      <c r="P604" s="178"/>
      <c r="Q604" s="178"/>
      <c r="R604" s="178"/>
      <c r="S604" s="180"/>
    </row>
    <row r="605" spans="1:19" s="49" customFormat="1" x14ac:dyDescent="0.3">
      <c r="A605" s="182">
        <f>'Step 2 - Report Details'!A605</f>
        <v>0</v>
      </c>
      <c r="B605" s="182" t="str">
        <f ca="1">'Step 2 - Report Details'!B605</f>
        <v/>
      </c>
      <c r="C605" s="182">
        <f>'Step 2 - Report Details'!D605</f>
        <v>0</v>
      </c>
      <c r="D605" s="50" t="str">
        <f>'Step 2 - Report Details'!N605</f>
        <v>Biomass (T)</v>
      </c>
      <c r="E605" s="63">
        <f>'Step 2 - Report Details'!O605</f>
        <v>0</v>
      </c>
      <c r="F605" s="63">
        <f>'Step 2 - Report Details'!P605</f>
        <v>0</v>
      </c>
      <c r="G605" s="63">
        <f>'Step 2 - Report Details'!Q605</f>
        <v>0</v>
      </c>
      <c r="H605" s="63">
        <f>'Step 2 - Report Details'!R605</f>
        <v>0</v>
      </c>
      <c r="I605" s="63">
        <f>'Step 2 - Report Details'!S605</f>
        <v>0</v>
      </c>
      <c r="J605" s="63">
        <f>'Step 2 - Report Details'!T605</f>
        <v>0</v>
      </c>
      <c r="K605" s="177"/>
      <c r="L605" s="177"/>
      <c r="M605" s="177"/>
      <c r="N605" s="177"/>
      <c r="O605" s="177"/>
      <c r="P605" s="177"/>
      <c r="Q605" s="177"/>
      <c r="R605" s="177"/>
      <c r="S605" s="179"/>
    </row>
    <row r="606" spans="1:19" s="49" customFormat="1" x14ac:dyDescent="0.3">
      <c r="A606" s="183"/>
      <c r="B606" s="183"/>
      <c r="C606" s="183"/>
      <c r="D606" s="50" t="str">
        <f>'Step 2 - Report Details'!N606</f>
        <v>Population</v>
      </c>
      <c r="E606" s="63">
        <f>'Step 2 - Report Details'!O606</f>
        <v>0</v>
      </c>
      <c r="F606" s="63">
        <f>'Step 2 - Report Details'!P606</f>
        <v>0</v>
      </c>
      <c r="G606" s="63">
        <f>'Step 2 - Report Details'!Q606</f>
        <v>0</v>
      </c>
      <c r="H606" s="63">
        <f>'Step 2 - Report Details'!R606</f>
        <v>0</v>
      </c>
      <c r="I606" s="63">
        <f>'Step 2 - Report Details'!S606</f>
        <v>0</v>
      </c>
      <c r="J606" s="63">
        <f>'Step 2 - Report Details'!T606</f>
        <v>0</v>
      </c>
      <c r="K606" s="178"/>
      <c r="L606" s="178"/>
      <c r="M606" s="178"/>
      <c r="N606" s="178"/>
      <c r="O606" s="178"/>
      <c r="P606" s="178"/>
      <c r="Q606" s="178"/>
      <c r="R606" s="178"/>
      <c r="S606" s="180"/>
    </row>
    <row r="607" spans="1:19" s="49" customFormat="1" x14ac:dyDescent="0.3">
      <c r="A607" s="182">
        <f>'Step 2 - Report Details'!A607</f>
        <v>0</v>
      </c>
      <c r="B607" s="182" t="str">
        <f ca="1">'Step 2 - Report Details'!B607</f>
        <v/>
      </c>
      <c r="C607" s="182">
        <f>'Step 2 - Report Details'!D607</f>
        <v>0</v>
      </c>
      <c r="D607" s="50" t="str">
        <f>'Step 2 - Report Details'!N607</f>
        <v>Biomass (T)</v>
      </c>
      <c r="E607" s="63">
        <f>'Step 2 - Report Details'!O607</f>
        <v>0</v>
      </c>
      <c r="F607" s="63">
        <f>'Step 2 - Report Details'!P607</f>
        <v>0</v>
      </c>
      <c r="G607" s="63">
        <f>'Step 2 - Report Details'!Q607</f>
        <v>0</v>
      </c>
      <c r="H607" s="63">
        <f>'Step 2 - Report Details'!R607</f>
        <v>0</v>
      </c>
      <c r="I607" s="63">
        <f>'Step 2 - Report Details'!S607</f>
        <v>0</v>
      </c>
      <c r="J607" s="63">
        <f>'Step 2 - Report Details'!T607</f>
        <v>0</v>
      </c>
      <c r="K607" s="177"/>
      <c r="L607" s="177"/>
      <c r="M607" s="177"/>
      <c r="N607" s="177"/>
      <c r="O607" s="177"/>
      <c r="P607" s="177"/>
      <c r="Q607" s="177"/>
      <c r="R607" s="177"/>
      <c r="S607" s="179"/>
    </row>
    <row r="608" spans="1:19" s="49" customFormat="1" x14ac:dyDescent="0.3">
      <c r="A608" s="183"/>
      <c r="B608" s="183"/>
      <c r="C608" s="183"/>
      <c r="D608" s="50" t="str">
        <f>'Step 2 - Report Details'!N608</f>
        <v>Population</v>
      </c>
      <c r="E608" s="63">
        <f>'Step 2 - Report Details'!O608</f>
        <v>0</v>
      </c>
      <c r="F608" s="63">
        <f>'Step 2 - Report Details'!P608</f>
        <v>0</v>
      </c>
      <c r="G608" s="63">
        <f>'Step 2 - Report Details'!Q608</f>
        <v>0</v>
      </c>
      <c r="H608" s="63">
        <f>'Step 2 - Report Details'!R608</f>
        <v>0</v>
      </c>
      <c r="I608" s="63">
        <f>'Step 2 - Report Details'!S608</f>
        <v>0</v>
      </c>
      <c r="J608" s="63">
        <f>'Step 2 - Report Details'!T608</f>
        <v>0</v>
      </c>
      <c r="K608" s="178"/>
      <c r="L608" s="178"/>
      <c r="M608" s="178"/>
      <c r="N608" s="178"/>
      <c r="O608" s="178"/>
      <c r="P608" s="178"/>
      <c r="Q608" s="178"/>
      <c r="R608" s="178"/>
      <c r="S608" s="180"/>
    </row>
    <row r="609" spans="1:19" s="49" customFormat="1" x14ac:dyDescent="0.3">
      <c r="A609" s="182">
        <f>'Step 2 - Report Details'!A609</f>
        <v>0</v>
      </c>
      <c r="B609" s="182" t="str">
        <f ca="1">'Step 2 - Report Details'!B609</f>
        <v/>
      </c>
      <c r="C609" s="182">
        <f>'Step 2 - Report Details'!D609</f>
        <v>0</v>
      </c>
      <c r="D609" s="50" t="str">
        <f>'Step 2 - Report Details'!N609</f>
        <v>Biomass (T)</v>
      </c>
      <c r="E609" s="63">
        <f>'Step 2 - Report Details'!O609</f>
        <v>0</v>
      </c>
      <c r="F609" s="63">
        <f>'Step 2 - Report Details'!P609</f>
        <v>0</v>
      </c>
      <c r="G609" s="63">
        <f>'Step 2 - Report Details'!Q609</f>
        <v>0</v>
      </c>
      <c r="H609" s="63">
        <f>'Step 2 - Report Details'!R609</f>
        <v>0</v>
      </c>
      <c r="I609" s="63">
        <f>'Step 2 - Report Details'!S609</f>
        <v>0</v>
      </c>
      <c r="J609" s="63">
        <f>'Step 2 - Report Details'!T609</f>
        <v>0</v>
      </c>
      <c r="K609" s="177"/>
      <c r="L609" s="177"/>
      <c r="M609" s="177"/>
      <c r="N609" s="177"/>
      <c r="O609" s="177"/>
      <c r="P609" s="177"/>
      <c r="Q609" s="177"/>
      <c r="R609" s="177"/>
      <c r="S609" s="179"/>
    </row>
    <row r="610" spans="1:19" s="49" customFormat="1" x14ac:dyDescent="0.3">
      <c r="A610" s="183"/>
      <c r="B610" s="183"/>
      <c r="C610" s="183"/>
      <c r="D610" s="50" t="str">
        <f>'Step 2 - Report Details'!N610</f>
        <v>Population</v>
      </c>
      <c r="E610" s="63">
        <f>'Step 2 - Report Details'!O610</f>
        <v>0</v>
      </c>
      <c r="F610" s="63">
        <f>'Step 2 - Report Details'!P610</f>
        <v>0</v>
      </c>
      <c r="G610" s="63">
        <f>'Step 2 - Report Details'!Q610</f>
        <v>0</v>
      </c>
      <c r="H610" s="63">
        <f>'Step 2 - Report Details'!R610</f>
        <v>0</v>
      </c>
      <c r="I610" s="63">
        <f>'Step 2 - Report Details'!S610</f>
        <v>0</v>
      </c>
      <c r="J610" s="63">
        <f>'Step 2 - Report Details'!T610</f>
        <v>0</v>
      </c>
      <c r="K610" s="178"/>
      <c r="L610" s="178"/>
      <c r="M610" s="178"/>
      <c r="N610" s="178"/>
      <c r="O610" s="178"/>
      <c r="P610" s="178"/>
      <c r="Q610" s="178"/>
      <c r="R610" s="178"/>
      <c r="S610" s="180"/>
    </row>
    <row r="611" spans="1:19" s="49" customFormat="1" x14ac:dyDescent="0.3">
      <c r="A611" s="182">
        <f>'Step 2 - Report Details'!A611</f>
        <v>0</v>
      </c>
      <c r="B611" s="182" t="str">
        <f ca="1">'Step 2 - Report Details'!B611</f>
        <v/>
      </c>
      <c r="C611" s="182">
        <f>'Step 2 - Report Details'!D611</f>
        <v>0</v>
      </c>
      <c r="D611" s="50" t="str">
        <f>'Step 2 - Report Details'!N611</f>
        <v>Biomass (T)</v>
      </c>
      <c r="E611" s="63">
        <f>'Step 2 - Report Details'!O611</f>
        <v>0</v>
      </c>
      <c r="F611" s="63">
        <f>'Step 2 - Report Details'!P611</f>
        <v>0</v>
      </c>
      <c r="G611" s="63">
        <f>'Step 2 - Report Details'!Q611</f>
        <v>0</v>
      </c>
      <c r="H611" s="63">
        <f>'Step 2 - Report Details'!R611</f>
        <v>0</v>
      </c>
      <c r="I611" s="63">
        <f>'Step 2 - Report Details'!S611</f>
        <v>0</v>
      </c>
      <c r="J611" s="63">
        <f>'Step 2 - Report Details'!T611</f>
        <v>0</v>
      </c>
      <c r="K611" s="177"/>
      <c r="L611" s="177"/>
      <c r="M611" s="177"/>
      <c r="N611" s="177"/>
      <c r="O611" s="177"/>
      <c r="P611" s="177"/>
      <c r="Q611" s="177"/>
      <c r="R611" s="177"/>
      <c r="S611" s="179"/>
    </row>
    <row r="612" spans="1:19" s="49" customFormat="1" x14ac:dyDescent="0.3">
      <c r="A612" s="183"/>
      <c r="B612" s="183"/>
      <c r="C612" s="183"/>
      <c r="D612" s="50" t="str">
        <f>'Step 2 - Report Details'!N612</f>
        <v>Population</v>
      </c>
      <c r="E612" s="63">
        <f>'Step 2 - Report Details'!O612</f>
        <v>0</v>
      </c>
      <c r="F612" s="63">
        <f>'Step 2 - Report Details'!P612</f>
        <v>0</v>
      </c>
      <c r="G612" s="63">
        <f>'Step 2 - Report Details'!Q612</f>
        <v>0</v>
      </c>
      <c r="H612" s="63">
        <f>'Step 2 - Report Details'!R612</f>
        <v>0</v>
      </c>
      <c r="I612" s="63">
        <f>'Step 2 - Report Details'!S612</f>
        <v>0</v>
      </c>
      <c r="J612" s="63">
        <f>'Step 2 - Report Details'!T612</f>
        <v>0</v>
      </c>
      <c r="K612" s="178"/>
      <c r="L612" s="178"/>
      <c r="M612" s="178"/>
      <c r="N612" s="178"/>
      <c r="O612" s="178"/>
      <c r="P612" s="178"/>
      <c r="Q612" s="178"/>
      <c r="R612" s="178"/>
      <c r="S612" s="180"/>
    </row>
    <row r="613" spans="1:19" s="49" customFormat="1" x14ac:dyDescent="0.3">
      <c r="A613" s="182">
        <f>'Step 2 - Report Details'!A613</f>
        <v>0</v>
      </c>
      <c r="B613" s="182" t="str">
        <f ca="1">'Step 2 - Report Details'!B613</f>
        <v/>
      </c>
      <c r="C613" s="182">
        <f>'Step 2 - Report Details'!D613</f>
        <v>0</v>
      </c>
      <c r="D613" s="50" t="str">
        <f>'Step 2 - Report Details'!N613</f>
        <v>Biomass (T)</v>
      </c>
      <c r="E613" s="63">
        <f>'Step 2 - Report Details'!O613</f>
        <v>0</v>
      </c>
      <c r="F613" s="63">
        <f>'Step 2 - Report Details'!P613</f>
        <v>0</v>
      </c>
      <c r="G613" s="63">
        <f>'Step 2 - Report Details'!Q613</f>
        <v>0</v>
      </c>
      <c r="H613" s="63">
        <f>'Step 2 - Report Details'!R613</f>
        <v>0</v>
      </c>
      <c r="I613" s="63">
        <f>'Step 2 - Report Details'!S613</f>
        <v>0</v>
      </c>
      <c r="J613" s="63">
        <f>'Step 2 - Report Details'!T613</f>
        <v>0</v>
      </c>
      <c r="K613" s="177"/>
      <c r="L613" s="177"/>
      <c r="M613" s="177"/>
      <c r="N613" s="177"/>
      <c r="O613" s="177"/>
      <c r="P613" s="177"/>
      <c r="Q613" s="177"/>
      <c r="R613" s="177"/>
      <c r="S613" s="179"/>
    </row>
    <row r="614" spans="1:19" s="49" customFormat="1" x14ac:dyDescent="0.3">
      <c r="A614" s="183"/>
      <c r="B614" s="183"/>
      <c r="C614" s="183"/>
      <c r="D614" s="50" t="str">
        <f>'Step 2 - Report Details'!N614</f>
        <v>Population</v>
      </c>
      <c r="E614" s="63">
        <f>'Step 2 - Report Details'!O614</f>
        <v>0</v>
      </c>
      <c r="F614" s="63">
        <f>'Step 2 - Report Details'!P614</f>
        <v>0</v>
      </c>
      <c r="G614" s="63">
        <f>'Step 2 - Report Details'!Q614</f>
        <v>0</v>
      </c>
      <c r="H614" s="63">
        <f>'Step 2 - Report Details'!R614</f>
        <v>0</v>
      </c>
      <c r="I614" s="63">
        <f>'Step 2 - Report Details'!S614</f>
        <v>0</v>
      </c>
      <c r="J614" s="63">
        <f>'Step 2 - Report Details'!T614</f>
        <v>0</v>
      </c>
      <c r="K614" s="178"/>
      <c r="L614" s="178"/>
      <c r="M614" s="178"/>
      <c r="N614" s="178"/>
      <c r="O614" s="178"/>
      <c r="P614" s="178"/>
      <c r="Q614" s="178"/>
      <c r="R614" s="178"/>
      <c r="S614" s="180"/>
    </row>
    <row r="615" spans="1:19" s="49" customFormat="1" x14ac:dyDescent="0.3">
      <c r="A615" s="182">
        <f>'Step 2 - Report Details'!A615</f>
        <v>0</v>
      </c>
      <c r="B615" s="182" t="str">
        <f ca="1">'Step 2 - Report Details'!B615</f>
        <v/>
      </c>
      <c r="C615" s="182">
        <f>'Step 2 - Report Details'!D615</f>
        <v>0</v>
      </c>
      <c r="D615" s="50" t="str">
        <f>'Step 2 - Report Details'!N615</f>
        <v>Biomass (T)</v>
      </c>
      <c r="E615" s="63">
        <f>'Step 2 - Report Details'!O615</f>
        <v>0</v>
      </c>
      <c r="F615" s="63">
        <f>'Step 2 - Report Details'!P615</f>
        <v>0</v>
      </c>
      <c r="G615" s="63">
        <f>'Step 2 - Report Details'!Q615</f>
        <v>0</v>
      </c>
      <c r="H615" s="63">
        <f>'Step 2 - Report Details'!R615</f>
        <v>0</v>
      </c>
      <c r="I615" s="63">
        <f>'Step 2 - Report Details'!S615</f>
        <v>0</v>
      </c>
      <c r="J615" s="63">
        <f>'Step 2 - Report Details'!T615</f>
        <v>0</v>
      </c>
      <c r="K615" s="177"/>
      <c r="L615" s="177"/>
      <c r="M615" s="177"/>
      <c r="N615" s="177"/>
      <c r="O615" s="177"/>
      <c r="P615" s="177"/>
      <c r="Q615" s="177"/>
      <c r="R615" s="177"/>
      <c r="S615" s="179"/>
    </row>
    <row r="616" spans="1:19" s="49" customFormat="1" x14ac:dyDescent="0.3">
      <c r="A616" s="183"/>
      <c r="B616" s="183"/>
      <c r="C616" s="183"/>
      <c r="D616" s="50" t="str">
        <f>'Step 2 - Report Details'!N616</f>
        <v>Population</v>
      </c>
      <c r="E616" s="63">
        <f>'Step 2 - Report Details'!O616</f>
        <v>0</v>
      </c>
      <c r="F616" s="63">
        <f>'Step 2 - Report Details'!P616</f>
        <v>0</v>
      </c>
      <c r="G616" s="63">
        <f>'Step 2 - Report Details'!Q616</f>
        <v>0</v>
      </c>
      <c r="H616" s="63">
        <f>'Step 2 - Report Details'!R616</f>
        <v>0</v>
      </c>
      <c r="I616" s="63">
        <f>'Step 2 - Report Details'!S616</f>
        <v>0</v>
      </c>
      <c r="J616" s="63">
        <f>'Step 2 - Report Details'!T616</f>
        <v>0</v>
      </c>
      <c r="K616" s="178"/>
      <c r="L616" s="178"/>
      <c r="M616" s="178"/>
      <c r="N616" s="178"/>
      <c r="O616" s="178"/>
      <c r="P616" s="178"/>
      <c r="Q616" s="178"/>
      <c r="R616" s="178"/>
      <c r="S616" s="180"/>
    </row>
    <row r="617" spans="1:19" s="49" customFormat="1" x14ac:dyDescent="0.3">
      <c r="A617" s="182">
        <f>'Step 2 - Report Details'!A617</f>
        <v>0</v>
      </c>
      <c r="B617" s="182" t="str">
        <f ca="1">'Step 2 - Report Details'!B617</f>
        <v/>
      </c>
      <c r="C617" s="182">
        <f>'Step 2 - Report Details'!D617</f>
        <v>0</v>
      </c>
      <c r="D617" s="50" t="str">
        <f>'Step 2 - Report Details'!N617</f>
        <v>Biomass (T)</v>
      </c>
      <c r="E617" s="63">
        <f>'Step 2 - Report Details'!O617</f>
        <v>0</v>
      </c>
      <c r="F617" s="63">
        <f>'Step 2 - Report Details'!P617</f>
        <v>0</v>
      </c>
      <c r="G617" s="63">
        <f>'Step 2 - Report Details'!Q617</f>
        <v>0</v>
      </c>
      <c r="H617" s="63">
        <f>'Step 2 - Report Details'!R617</f>
        <v>0</v>
      </c>
      <c r="I617" s="63">
        <f>'Step 2 - Report Details'!S617</f>
        <v>0</v>
      </c>
      <c r="J617" s="63">
        <f>'Step 2 - Report Details'!T617</f>
        <v>0</v>
      </c>
      <c r="K617" s="177"/>
      <c r="L617" s="177"/>
      <c r="M617" s="177"/>
      <c r="N617" s="177"/>
      <c r="O617" s="177"/>
      <c r="P617" s="177"/>
      <c r="Q617" s="177"/>
      <c r="R617" s="177"/>
      <c r="S617" s="179"/>
    </row>
    <row r="618" spans="1:19" s="49" customFormat="1" x14ac:dyDescent="0.3">
      <c r="A618" s="183"/>
      <c r="B618" s="183"/>
      <c r="C618" s="183"/>
      <c r="D618" s="50" t="str">
        <f>'Step 2 - Report Details'!N618</f>
        <v>Population</v>
      </c>
      <c r="E618" s="63">
        <f>'Step 2 - Report Details'!O618</f>
        <v>0</v>
      </c>
      <c r="F618" s="63">
        <f>'Step 2 - Report Details'!P618</f>
        <v>0</v>
      </c>
      <c r="G618" s="63">
        <f>'Step 2 - Report Details'!Q618</f>
        <v>0</v>
      </c>
      <c r="H618" s="63">
        <f>'Step 2 - Report Details'!R618</f>
        <v>0</v>
      </c>
      <c r="I618" s="63">
        <f>'Step 2 - Report Details'!S618</f>
        <v>0</v>
      </c>
      <c r="J618" s="63">
        <f>'Step 2 - Report Details'!T618</f>
        <v>0</v>
      </c>
      <c r="K618" s="178"/>
      <c r="L618" s="178"/>
      <c r="M618" s="178"/>
      <c r="N618" s="178"/>
      <c r="O618" s="178"/>
      <c r="P618" s="178"/>
      <c r="Q618" s="178"/>
      <c r="R618" s="178"/>
      <c r="S618" s="180"/>
    </row>
    <row r="619" spans="1:19" s="49" customFormat="1" x14ac:dyDescent="0.3">
      <c r="A619" s="182">
        <f>'Step 2 - Report Details'!A619</f>
        <v>0</v>
      </c>
      <c r="B619" s="182" t="str">
        <f ca="1">'Step 2 - Report Details'!B619</f>
        <v/>
      </c>
      <c r="C619" s="182">
        <f>'Step 2 - Report Details'!D619</f>
        <v>0</v>
      </c>
      <c r="D619" s="50" t="str">
        <f>'Step 2 - Report Details'!N619</f>
        <v>Biomass (T)</v>
      </c>
      <c r="E619" s="63">
        <f>'Step 2 - Report Details'!O619</f>
        <v>0</v>
      </c>
      <c r="F619" s="63">
        <f>'Step 2 - Report Details'!P619</f>
        <v>0</v>
      </c>
      <c r="G619" s="63">
        <f>'Step 2 - Report Details'!Q619</f>
        <v>0</v>
      </c>
      <c r="H619" s="63">
        <f>'Step 2 - Report Details'!R619</f>
        <v>0</v>
      </c>
      <c r="I619" s="63">
        <f>'Step 2 - Report Details'!S619</f>
        <v>0</v>
      </c>
      <c r="J619" s="63">
        <f>'Step 2 - Report Details'!T619</f>
        <v>0</v>
      </c>
      <c r="K619" s="177"/>
      <c r="L619" s="177"/>
      <c r="M619" s="177"/>
      <c r="N619" s="177"/>
      <c r="O619" s="177"/>
      <c r="P619" s="177"/>
      <c r="Q619" s="177"/>
      <c r="R619" s="177"/>
      <c r="S619" s="179"/>
    </row>
    <row r="620" spans="1:19" s="49" customFormat="1" x14ac:dyDescent="0.3">
      <c r="A620" s="183"/>
      <c r="B620" s="183"/>
      <c r="C620" s="183"/>
      <c r="D620" s="50" t="str">
        <f>'Step 2 - Report Details'!N620</f>
        <v>Population</v>
      </c>
      <c r="E620" s="63">
        <f>'Step 2 - Report Details'!O620</f>
        <v>0</v>
      </c>
      <c r="F620" s="63">
        <f>'Step 2 - Report Details'!P620</f>
        <v>0</v>
      </c>
      <c r="G620" s="63">
        <f>'Step 2 - Report Details'!Q620</f>
        <v>0</v>
      </c>
      <c r="H620" s="63">
        <f>'Step 2 - Report Details'!R620</f>
        <v>0</v>
      </c>
      <c r="I620" s="63">
        <f>'Step 2 - Report Details'!S620</f>
        <v>0</v>
      </c>
      <c r="J620" s="63">
        <f>'Step 2 - Report Details'!T620</f>
        <v>0</v>
      </c>
      <c r="K620" s="178"/>
      <c r="L620" s="178"/>
      <c r="M620" s="178"/>
      <c r="N620" s="178"/>
      <c r="O620" s="178"/>
      <c r="P620" s="178"/>
      <c r="Q620" s="178"/>
      <c r="R620" s="178"/>
      <c r="S620" s="180"/>
    </row>
    <row r="621" spans="1:19" s="49" customFormat="1" x14ac:dyDescent="0.3">
      <c r="A621" s="182">
        <f>'Step 2 - Report Details'!A621</f>
        <v>0</v>
      </c>
      <c r="B621" s="182" t="str">
        <f ca="1">'Step 2 - Report Details'!B621</f>
        <v/>
      </c>
      <c r="C621" s="182">
        <f>'Step 2 - Report Details'!D621</f>
        <v>0</v>
      </c>
      <c r="D621" s="50" t="str">
        <f>'Step 2 - Report Details'!N621</f>
        <v>Biomass (T)</v>
      </c>
      <c r="E621" s="63">
        <f>'Step 2 - Report Details'!O621</f>
        <v>0</v>
      </c>
      <c r="F621" s="63">
        <f>'Step 2 - Report Details'!P621</f>
        <v>0</v>
      </c>
      <c r="G621" s="63">
        <f>'Step 2 - Report Details'!Q621</f>
        <v>0</v>
      </c>
      <c r="H621" s="63">
        <f>'Step 2 - Report Details'!R621</f>
        <v>0</v>
      </c>
      <c r="I621" s="63">
        <f>'Step 2 - Report Details'!S621</f>
        <v>0</v>
      </c>
      <c r="J621" s="63">
        <f>'Step 2 - Report Details'!T621</f>
        <v>0</v>
      </c>
      <c r="K621" s="177"/>
      <c r="L621" s="177"/>
      <c r="M621" s="177"/>
      <c r="N621" s="177"/>
      <c r="O621" s="177"/>
      <c r="P621" s="177"/>
      <c r="Q621" s="177"/>
      <c r="R621" s="177"/>
      <c r="S621" s="179"/>
    </row>
    <row r="622" spans="1:19" s="49" customFormat="1" x14ac:dyDescent="0.3">
      <c r="A622" s="183"/>
      <c r="B622" s="183"/>
      <c r="C622" s="183"/>
      <c r="D622" s="50" t="str">
        <f>'Step 2 - Report Details'!N622</f>
        <v>Population</v>
      </c>
      <c r="E622" s="63">
        <f>'Step 2 - Report Details'!O622</f>
        <v>0</v>
      </c>
      <c r="F622" s="63">
        <f>'Step 2 - Report Details'!P622</f>
        <v>0</v>
      </c>
      <c r="G622" s="63">
        <f>'Step 2 - Report Details'!Q622</f>
        <v>0</v>
      </c>
      <c r="H622" s="63">
        <f>'Step 2 - Report Details'!R622</f>
        <v>0</v>
      </c>
      <c r="I622" s="63">
        <f>'Step 2 - Report Details'!S622</f>
        <v>0</v>
      </c>
      <c r="J622" s="63">
        <f>'Step 2 - Report Details'!T622</f>
        <v>0</v>
      </c>
      <c r="K622" s="178"/>
      <c r="L622" s="178"/>
      <c r="M622" s="178"/>
      <c r="N622" s="178"/>
      <c r="O622" s="178"/>
      <c r="P622" s="178"/>
      <c r="Q622" s="178"/>
      <c r="R622" s="178"/>
      <c r="S622" s="180"/>
    </row>
    <row r="623" spans="1:19" s="49" customFormat="1" x14ac:dyDescent="0.3">
      <c r="A623" s="182">
        <f>'Step 2 - Report Details'!A623</f>
        <v>0</v>
      </c>
      <c r="B623" s="182" t="str">
        <f ca="1">'Step 2 - Report Details'!B623</f>
        <v/>
      </c>
      <c r="C623" s="182">
        <f>'Step 2 - Report Details'!D623</f>
        <v>0</v>
      </c>
      <c r="D623" s="50" t="str">
        <f>'Step 2 - Report Details'!N623</f>
        <v>Biomass (T)</v>
      </c>
      <c r="E623" s="63">
        <f>'Step 2 - Report Details'!O623</f>
        <v>0</v>
      </c>
      <c r="F623" s="63">
        <f>'Step 2 - Report Details'!P623</f>
        <v>0</v>
      </c>
      <c r="G623" s="63">
        <f>'Step 2 - Report Details'!Q623</f>
        <v>0</v>
      </c>
      <c r="H623" s="63">
        <f>'Step 2 - Report Details'!R623</f>
        <v>0</v>
      </c>
      <c r="I623" s="63">
        <f>'Step 2 - Report Details'!S623</f>
        <v>0</v>
      </c>
      <c r="J623" s="63">
        <f>'Step 2 - Report Details'!T623</f>
        <v>0</v>
      </c>
      <c r="K623" s="177"/>
      <c r="L623" s="177"/>
      <c r="M623" s="177"/>
      <c r="N623" s="177"/>
      <c r="O623" s="177"/>
      <c r="P623" s="177"/>
      <c r="Q623" s="177"/>
      <c r="R623" s="177"/>
      <c r="S623" s="179"/>
    </row>
    <row r="624" spans="1:19" s="49" customFormat="1" x14ac:dyDescent="0.3">
      <c r="A624" s="183"/>
      <c r="B624" s="183"/>
      <c r="C624" s="183"/>
      <c r="D624" s="50" t="str">
        <f>'Step 2 - Report Details'!N624</f>
        <v>Population</v>
      </c>
      <c r="E624" s="63">
        <f>'Step 2 - Report Details'!O624</f>
        <v>0</v>
      </c>
      <c r="F624" s="63">
        <f>'Step 2 - Report Details'!P624</f>
        <v>0</v>
      </c>
      <c r="G624" s="63">
        <f>'Step 2 - Report Details'!Q624</f>
        <v>0</v>
      </c>
      <c r="H624" s="63">
        <f>'Step 2 - Report Details'!R624</f>
        <v>0</v>
      </c>
      <c r="I624" s="63">
        <f>'Step 2 - Report Details'!S624</f>
        <v>0</v>
      </c>
      <c r="J624" s="63">
        <f>'Step 2 - Report Details'!T624</f>
        <v>0</v>
      </c>
      <c r="K624" s="178"/>
      <c r="L624" s="178"/>
      <c r="M624" s="178"/>
      <c r="N624" s="178"/>
      <c r="O624" s="178"/>
      <c r="P624" s="178"/>
      <c r="Q624" s="178"/>
      <c r="R624" s="178"/>
      <c r="S624" s="180"/>
    </row>
    <row r="625" spans="1:19" s="49" customFormat="1" x14ac:dyDescent="0.3">
      <c r="A625" s="182">
        <f>'Step 2 - Report Details'!A625</f>
        <v>0</v>
      </c>
      <c r="B625" s="182" t="str">
        <f ca="1">'Step 2 - Report Details'!B625</f>
        <v/>
      </c>
      <c r="C625" s="182">
        <f>'Step 2 - Report Details'!D625</f>
        <v>0</v>
      </c>
      <c r="D625" s="50" t="str">
        <f>'Step 2 - Report Details'!N625</f>
        <v>Biomass (T)</v>
      </c>
      <c r="E625" s="63">
        <f>'Step 2 - Report Details'!O625</f>
        <v>0</v>
      </c>
      <c r="F625" s="63">
        <f>'Step 2 - Report Details'!P625</f>
        <v>0</v>
      </c>
      <c r="G625" s="63">
        <f>'Step 2 - Report Details'!Q625</f>
        <v>0</v>
      </c>
      <c r="H625" s="63">
        <f>'Step 2 - Report Details'!R625</f>
        <v>0</v>
      </c>
      <c r="I625" s="63">
        <f>'Step 2 - Report Details'!S625</f>
        <v>0</v>
      </c>
      <c r="J625" s="63">
        <f>'Step 2 - Report Details'!T625</f>
        <v>0</v>
      </c>
      <c r="K625" s="177"/>
      <c r="L625" s="177"/>
      <c r="M625" s="177"/>
      <c r="N625" s="177"/>
      <c r="O625" s="177"/>
      <c r="P625" s="177"/>
      <c r="Q625" s="177"/>
      <c r="R625" s="177"/>
      <c r="S625" s="179"/>
    </row>
    <row r="626" spans="1:19" s="49" customFormat="1" x14ac:dyDescent="0.3">
      <c r="A626" s="183"/>
      <c r="B626" s="183"/>
      <c r="C626" s="183"/>
      <c r="D626" s="50" t="str">
        <f>'Step 2 - Report Details'!N626</f>
        <v>Population</v>
      </c>
      <c r="E626" s="63">
        <f>'Step 2 - Report Details'!O626</f>
        <v>0</v>
      </c>
      <c r="F626" s="63">
        <f>'Step 2 - Report Details'!P626</f>
        <v>0</v>
      </c>
      <c r="G626" s="63">
        <f>'Step 2 - Report Details'!Q626</f>
        <v>0</v>
      </c>
      <c r="H626" s="63">
        <f>'Step 2 - Report Details'!R626</f>
        <v>0</v>
      </c>
      <c r="I626" s="63">
        <f>'Step 2 - Report Details'!S626</f>
        <v>0</v>
      </c>
      <c r="J626" s="63">
        <f>'Step 2 - Report Details'!T626</f>
        <v>0</v>
      </c>
      <c r="K626" s="178"/>
      <c r="L626" s="178"/>
      <c r="M626" s="178"/>
      <c r="N626" s="178"/>
      <c r="O626" s="178"/>
      <c r="P626" s="178"/>
      <c r="Q626" s="178"/>
      <c r="R626" s="178"/>
      <c r="S626" s="180"/>
    </row>
    <row r="627" spans="1:19" s="49" customFormat="1" x14ac:dyDescent="0.3">
      <c r="A627" s="182">
        <f>'Step 2 - Report Details'!A627</f>
        <v>0</v>
      </c>
      <c r="B627" s="182" t="str">
        <f ca="1">'Step 2 - Report Details'!B627</f>
        <v/>
      </c>
      <c r="C627" s="182">
        <f>'Step 2 - Report Details'!D627</f>
        <v>0</v>
      </c>
      <c r="D627" s="50" t="str">
        <f>'Step 2 - Report Details'!N627</f>
        <v>Biomass (T)</v>
      </c>
      <c r="E627" s="63">
        <f>'Step 2 - Report Details'!O627</f>
        <v>0</v>
      </c>
      <c r="F627" s="63">
        <f>'Step 2 - Report Details'!P627</f>
        <v>0</v>
      </c>
      <c r="G627" s="63">
        <f>'Step 2 - Report Details'!Q627</f>
        <v>0</v>
      </c>
      <c r="H627" s="63">
        <f>'Step 2 - Report Details'!R627</f>
        <v>0</v>
      </c>
      <c r="I627" s="63">
        <f>'Step 2 - Report Details'!S627</f>
        <v>0</v>
      </c>
      <c r="J627" s="63">
        <f>'Step 2 - Report Details'!T627</f>
        <v>0</v>
      </c>
      <c r="K627" s="177"/>
      <c r="L627" s="177"/>
      <c r="M627" s="177"/>
      <c r="N627" s="177"/>
      <c r="O627" s="177"/>
      <c r="P627" s="177"/>
      <c r="Q627" s="177"/>
      <c r="R627" s="177"/>
      <c r="S627" s="179"/>
    </row>
    <row r="628" spans="1:19" s="49" customFormat="1" x14ac:dyDescent="0.3">
      <c r="A628" s="183"/>
      <c r="B628" s="183"/>
      <c r="C628" s="183"/>
      <c r="D628" s="50" t="str">
        <f>'Step 2 - Report Details'!N628</f>
        <v>Population</v>
      </c>
      <c r="E628" s="63">
        <f>'Step 2 - Report Details'!O628</f>
        <v>0</v>
      </c>
      <c r="F628" s="63">
        <f>'Step 2 - Report Details'!P628</f>
        <v>0</v>
      </c>
      <c r="G628" s="63">
        <f>'Step 2 - Report Details'!Q628</f>
        <v>0</v>
      </c>
      <c r="H628" s="63">
        <f>'Step 2 - Report Details'!R628</f>
        <v>0</v>
      </c>
      <c r="I628" s="63">
        <f>'Step 2 - Report Details'!S628</f>
        <v>0</v>
      </c>
      <c r="J628" s="63">
        <f>'Step 2 - Report Details'!T628</f>
        <v>0</v>
      </c>
      <c r="K628" s="178"/>
      <c r="L628" s="178"/>
      <c r="M628" s="178"/>
      <c r="N628" s="178"/>
      <c r="O628" s="178"/>
      <c r="P628" s="178"/>
      <c r="Q628" s="178"/>
      <c r="R628" s="178"/>
      <c r="S628" s="180"/>
    </row>
    <row r="629" spans="1:19" s="49" customFormat="1" x14ac:dyDescent="0.3">
      <c r="A629" s="182">
        <f>'Step 2 - Report Details'!A629</f>
        <v>0</v>
      </c>
      <c r="B629" s="182" t="str">
        <f ca="1">'Step 2 - Report Details'!B629</f>
        <v/>
      </c>
      <c r="C629" s="182">
        <f>'Step 2 - Report Details'!D629</f>
        <v>0</v>
      </c>
      <c r="D629" s="50" t="str">
        <f>'Step 2 - Report Details'!N629</f>
        <v>Biomass (T)</v>
      </c>
      <c r="E629" s="63">
        <f>'Step 2 - Report Details'!O629</f>
        <v>0</v>
      </c>
      <c r="F629" s="63">
        <f>'Step 2 - Report Details'!P629</f>
        <v>0</v>
      </c>
      <c r="G629" s="63">
        <f>'Step 2 - Report Details'!Q629</f>
        <v>0</v>
      </c>
      <c r="H629" s="63">
        <f>'Step 2 - Report Details'!R629</f>
        <v>0</v>
      </c>
      <c r="I629" s="63">
        <f>'Step 2 - Report Details'!S629</f>
        <v>0</v>
      </c>
      <c r="J629" s="63">
        <f>'Step 2 - Report Details'!T629</f>
        <v>0</v>
      </c>
      <c r="K629" s="177"/>
      <c r="L629" s="177"/>
      <c r="M629" s="177"/>
      <c r="N629" s="177"/>
      <c r="O629" s="177"/>
      <c r="P629" s="177"/>
      <c r="Q629" s="177"/>
      <c r="R629" s="177"/>
      <c r="S629" s="179"/>
    </row>
    <row r="630" spans="1:19" s="49" customFormat="1" x14ac:dyDescent="0.3">
      <c r="A630" s="183"/>
      <c r="B630" s="183"/>
      <c r="C630" s="183"/>
      <c r="D630" s="50" t="str">
        <f>'Step 2 - Report Details'!N630</f>
        <v>Population</v>
      </c>
      <c r="E630" s="63">
        <f>'Step 2 - Report Details'!O630</f>
        <v>0</v>
      </c>
      <c r="F630" s="63">
        <f>'Step 2 - Report Details'!P630</f>
        <v>0</v>
      </c>
      <c r="G630" s="63">
        <f>'Step 2 - Report Details'!Q630</f>
        <v>0</v>
      </c>
      <c r="H630" s="63">
        <f>'Step 2 - Report Details'!R630</f>
        <v>0</v>
      </c>
      <c r="I630" s="63">
        <f>'Step 2 - Report Details'!S630</f>
        <v>0</v>
      </c>
      <c r="J630" s="63">
        <f>'Step 2 - Report Details'!T630</f>
        <v>0</v>
      </c>
      <c r="K630" s="178"/>
      <c r="L630" s="178"/>
      <c r="M630" s="178"/>
      <c r="N630" s="178"/>
      <c r="O630" s="178"/>
      <c r="P630" s="178"/>
      <c r="Q630" s="178"/>
      <c r="R630" s="178"/>
      <c r="S630" s="180"/>
    </row>
    <row r="631" spans="1:19" s="49" customFormat="1" x14ac:dyDescent="0.3">
      <c r="A631" s="182">
        <f>'Step 2 - Report Details'!A631</f>
        <v>0</v>
      </c>
      <c r="B631" s="182" t="str">
        <f ca="1">'Step 2 - Report Details'!B631</f>
        <v/>
      </c>
      <c r="C631" s="182">
        <f>'Step 2 - Report Details'!D631</f>
        <v>0</v>
      </c>
      <c r="D631" s="50" t="str">
        <f>'Step 2 - Report Details'!N631</f>
        <v>Biomass (T)</v>
      </c>
      <c r="E631" s="63">
        <f>'Step 2 - Report Details'!O631</f>
        <v>0</v>
      </c>
      <c r="F631" s="63">
        <f>'Step 2 - Report Details'!P631</f>
        <v>0</v>
      </c>
      <c r="G631" s="63">
        <f>'Step 2 - Report Details'!Q631</f>
        <v>0</v>
      </c>
      <c r="H631" s="63">
        <f>'Step 2 - Report Details'!R631</f>
        <v>0</v>
      </c>
      <c r="I631" s="63">
        <f>'Step 2 - Report Details'!S631</f>
        <v>0</v>
      </c>
      <c r="J631" s="63">
        <f>'Step 2 - Report Details'!T631</f>
        <v>0</v>
      </c>
      <c r="K631" s="177"/>
      <c r="L631" s="177"/>
      <c r="M631" s="177"/>
      <c r="N631" s="177"/>
      <c r="O631" s="177"/>
      <c r="P631" s="177"/>
      <c r="Q631" s="177"/>
      <c r="R631" s="177"/>
      <c r="S631" s="179"/>
    </row>
    <row r="632" spans="1:19" s="49" customFormat="1" x14ac:dyDescent="0.3">
      <c r="A632" s="183"/>
      <c r="B632" s="183"/>
      <c r="C632" s="183"/>
      <c r="D632" s="50" t="str">
        <f>'Step 2 - Report Details'!N632</f>
        <v>Population</v>
      </c>
      <c r="E632" s="63">
        <f>'Step 2 - Report Details'!O632</f>
        <v>0</v>
      </c>
      <c r="F632" s="63">
        <f>'Step 2 - Report Details'!P632</f>
        <v>0</v>
      </c>
      <c r="G632" s="63">
        <f>'Step 2 - Report Details'!Q632</f>
        <v>0</v>
      </c>
      <c r="H632" s="63">
        <f>'Step 2 - Report Details'!R632</f>
        <v>0</v>
      </c>
      <c r="I632" s="63">
        <f>'Step 2 - Report Details'!S632</f>
        <v>0</v>
      </c>
      <c r="J632" s="63">
        <f>'Step 2 - Report Details'!T632</f>
        <v>0</v>
      </c>
      <c r="K632" s="178"/>
      <c r="L632" s="178"/>
      <c r="M632" s="178"/>
      <c r="N632" s="178"/>
      <c r="O632" s="178"/>
      <c r="P632" s="178"/>
      <c r="Q632" s="178"/>
      <c r="R632" s="178"/>
      <c r="S632" s="180"/>
    </row>
    <row r="633" spans="1:19" s="49" customFormat="1" x14ac:dyDescent="0.3">
      <c r="A633" s="182">
        <f>'Step 2 - Report Details'!A633</f>
        <v>0</v>
      </c>
      <c r="B633" s="182" t="str">
        <f ca="1">'Step 2 - Report Details'!B633</f>
        <v/>
      </c>
      <c r="C633" s="182">
        <f>'Step 2 - Report Details'!D633</f>
        <v>0</v>
      </c>
      <c r="D633" s="50" t="str">
        <f>'Step 2 - Report Details'!N633</f>
        <v>Biomass (T)</v>
      </c>
      <c r="E633" s="63">
        <f>'Step 2 - Report Details'!O633</f>
        <v>0</v>
      </c>
      <c r="F633" s="63">
        <f>'Step 2 - Report Details'!P633</f>
        <v>0</v>
      </c>
      <c r="G633" s="63">
        <f>'Step 2 - Report Details'!Q633</f>
        <v>0</v>
      </c>
      <c r="H633" s="63">
        <f>'Step 2 - Report Details'!R633</f>
        <v>0</v>
      </c>
      <c r="I633" s="63">
        <f>'Step 2 - Report Details'!S633</f>
        <v>0</v>
      </c>
      <c r="J633" s="63">
        <f>'Step 2 - Report Details'!T633</f>
        <v>0</v>
      </c>
      <c r="K633" s="177"/>
      <c r="L633" s="177"/>
      <c r="M633" s="177"/>
      <c r="N633" s="177"/>
      <c r="O633" s="177"/>
      <c r="P633" s="177"/>
      <c r="Q633" s="177"/>
      <c r="R633" s="177"/>
      <c r="S633" s="179"/>
    </row>
    <row r="634" spans="1:19" s="49" customFormat="1" x14ac:dyDescent="0.3">
      <c r="A634" s="183"/>
      <c r="B634" s="183"/>
      <c r="C634" s="183"/>
      <c r="D634" s="50" t="str">
        <f>'Step 2 - Report Details'!N634</f>
        <v>Population</v>
      </c>
      <c r="E634" s="63">
        <f>'Step 2 - Report Details'!O634</f>
        <v>0</v>
      </c>
      <c r="F634" s="63">
        <f>'Step 2 - Report Details'!P634</f>
        <v>0</v>
      </c>
      <c r="G634" s="63">
        <f>'Step 2 - Report Details'!Q634</f>
        <v>0</v>
      </c>
      <c r="H634" s="63">
        <f>'Step 2 - Report Details'!R634</f>
        <v>0</v>
      </c>
      <c r="I634" s="63">
        <f>'Step 2 - Report Details'!S634</f>
        <v>0</v>
      </c>
      <c r="J634" s="63">
        <f>'Step 2 - Report Details'!T634</f>
        <v>0</v>
      </c>
      <c r="K634" s="178"/>
      <c r="L634" s="178"/>
      <c r="M634" s="178"/>
      <c r="N634" s="178"/>
      <c r="O634" s="178"/>
      <c r="P634" s="178"/>
      <c r="Q634" s="178"/>
      <c r="R634" s="178"/>
      <c r="S634" s="180"/>
    </row>
    <row r="635" spans="1:19" s="49" customFormat="1" x14ac:dyDescent="0.3">
      <c r="A635" s="182">
        <f>'Step 2 - Report Details'!A635</f>
        <v>0</v>
      </c>
      <c r="B635" s="182" t="str">
        <f ca="1">'Step 2 - Report Details'!B635</f>
        <v/>
      </c>
      <c r="C635" s="182">
        <f>'Step 2 - Report Details'!D635</f>
        <v>0</v>
      </c>
      <c r="D635" s="50" t="str">
        <f>'Step 2 - Report Details'!N635</f>
        <v>Biomass (T)</v>
      </c>
      <c r="E635" s="63">
        <f>'Step 2 - Report Details'!O635</f>
        <v>0</v>
      </c>
      <c r="F635" s="63">
        <f>'Step 2 - Report Details'!P635</f>
        <v>0</v>
      </c>
      <c r="G635" s="63">
        <f>'Step 2 - Report Details'!Q635</f>
        <v>0</v>
      </c>
      <c r="H635" s="63">
        <f>'Step 2 - Report Details'!R635</f>
        <v>0</v>
      </c>
      <c r="I635" s="63">
        <f>'Step 2 - Report Details'!S635</f>
        <v>0</v>
      </c>
      <c r="J635" s="63">
        <f>'Step 2 - Report Details'!T635</f>
        <v>0</v>
      </c>
      <c r="K635" s="177"/>
      <c r="L635" s="177"/>
      <c r="M635" s="177"/>
      <c r="N635" s="177"/>
      <c r="O635" s="177"/>
      <c r="P635" s="177"/>
      <c r="Q635" s="177"/>
      <c r="R635" s="177"/>
      <c r="S635" s="179"/>
    </row>
    <row r="636" spans="1:19" s="49" customFormat="1" x14ac:dyDescent="0.3">
      <c r="A636" s="183"/>
      <c r="B636" s="183"/>
      <c r="C636" s="183"/>
      <c r="D636" s="50" t="str">
        <f>'Step 2 - Report Details'!N636</f>
        <v>Population</v>
      </c>
      <c r="E636" s="63">
        <f>'Step 2 - Report Details'!O636</f>
        <v>0</v>
      </c>
      <c r="F636" s="63">
        <f>'Step 2 - Report Details'!P636</f>
        <v>0</v>
      </c>
      <c r="G636" s="63">
        <f>'Step 2 - Report Details'!Q636</f>
        <v>0</v>
      </c>
      <c r="H636" s="63">
        <f>'Step 2 - Report Details'!R636</f>
        <v>0</v>
      </c>
      <c r="I636" s="63">
        <f>'Step 2 - Report Details'!S636</f>
        <v>0</v>
      </c>
      <c r="J636" s="63">
        <f>'Step 2 - Report Details'!T636</f>
        <v>0</v>
      </c>
      <c r="K636" s="178"/>
      <c r="L636" s="178"/>
      <c r="M636" s="178"/>
      <c r="N636" s="178"/>
      <c r="O636" s="178"/>
      <c r="P636" s="178"/>
      <c r="Q636" s="178"/>
      <c r="R636" s="178"/>
      <c r="S636" s="180"/>
    </row>
    <row r="637" spans="1:19" s="49" customFormat="1" x14ac:dyDescent="0.3">
      <c r="A637" s="182">
        <f>'Step 2 - Report Details'!A637</f>
        <v>0</v>
      </c>
      <c r="B637" s="182" t="str">
        <f ca="1">'Step 2 - Report Details'!B637</f>
        <v/>
      </c>
      <c r="C637" s="182">
        <f>'Step 2 - Report Details'!D637</f>
        <v>0</v>
      </c>
      <c r="D637" s="50" t="str">
        <f>'Step 2 - Report Details'!N637</f>
        <v>Biomass (T)</v>
      </c>
      <c r="E637" s="63">
        <f>'Step 2 - Report Details'!O637</f>
        <v>0</v>
      </c>
      <c r="F637" s="63">
        <f>'Step 2 - Report Details'!P637</f>
        <v>0</v>
      </c>
      <c r="G637" s="63">
        <f>'Step 2 - Report Details'!Q637</f>
        <v>0</v>
      </c>
      <c r="H637" s="63">
        <f>'Step 2 - Report Details'!R637</f>
        <v>0</v>
      </c>
      <c r="I637" s="63">
        <f>'Step 2 - Report Details'!S637</f>
        <v>0</v>
      </c>
      <c r="J637" s="63">
        <f>'Step 2 - Report Details'!T637</f>
        <v>0</v>
      </c>
      <c r="K637" s="177"/>
      <c r="L637" s="177"/>
      <c r="M637" s="177"/>
      <c r="N637" s="177"/>
      <c r="O637" s="177"/>
      <c r="P637" s="177"/>
      <c r="Q637" s="177"/>
      <c r="R637" s="177"/>
      <c r="S637" s="179"/>
    </row>
    <row r="638" spans="1:19" s="49" customFormat="1" x14ac:dyDescent="0.3">
      <c r="A638" s="183"/>
      <c r="B638" s="183"/>
      <c r="C638" s="183"/>
      <c r="D638" s="50" t="str">
        <f>'Step 2 - Report Details'!N638</f>
        <v>Population</v>
      </c>
      <c r="E638" s="63">
        <f>'Step 2 - Report Details'!O638</f>
        <v>0</v>
      </c>
      <c r="F638" s="63">
        <f>'Step 2 - Report Details'!P638</f>
        <v>0</v>
      </c>
      <c r="G638" s="63">
        <f>'Step 2 - Report Details'!Q638</f>
        <v>0</v>
      </c>
      <c r="H638" s="63">
        <f>'Step 2 - Report Details'!R638</f>
        <v>0</v>
      </c>
      <c r="I638" s="63">
        <f>'Step 2 - Report Details'!S638</f>
        <v>0</v>
      </c>
      <c r="J638" s="63">
        <f>'Step 2 - Report Details'!T638</f>
        <v>0</v>
      </c>
      <c r="K638" s="178"/>
      <c r="L638" s="178"/>
      <c r="M638" s="178"/>
      <c r="N638" s="178"/>
      <c r="O638" s="178"/>
      <c r="P638" s="178"/>
      <c r="Q638" s="178"/>
      <c r="R638" s="178"/>
      <c r="S638" s="180"/>
    </row>
    <row r="639" spans="1:19" s="49" customFormat="1" x14ac:dyDescent="0.3">
      <c r="A639" s="182">
        <f>'Step 2 - Report Details'!A639</f>
        <v>0</v>
      </c>
      <c r="B639" s="182" t="str">
        <f ca="1">'Step 2 - Report Details'!B639</f>
        <v/>
      </c>
      <c r="C639" s="182">
        <f>'Step 2 - Report Details'!D639</f>
        <v>0</v>
      </c>
      <c r="D639" s="50" t="str">
        <f>'Step 2 - Report Details'!N639</f>
        <v>Biomass (T)</v>
      </c>
      <c r="E639" s="63">
        <f>'Step 2 - Report Details'!O639</f>
        <v>0</v>
      </c>
      <c r="F639" s="63">
        <f>'Step 2 - Report Details'!P639</f>
        <v>0</v>
      </c>
      <c r="G639" s="63">
        <f>'Step 2 - Report Details'!Q639</f>
        <v>0</v>
      </c>
      <c r="H639" s="63">
        <f>'Step 2 - Report Details'!R639</f>
        <v>0</v>
      </c>
      <c r="I639" s="63">
        <f>'Step 2 - Report Details'!S639</f>
        <v>0</v>
      </c>
      <c r="J639" s="63">
        <f>'Step 2 - Report Details'!T639</f>
        <v>0</v>
      </c>
      <c r="K639" s="177"/>
      <c r="L639" s="177"/>
      <c r="M639" s="177"/>
      <c r="N639" s="177"/>
      <c r="O639" s="177"/>
      <c r="P639" s="177"/>
      <c r="Q639" s="177"/>
      <c r="R639" s="177"/>
      <c r="S639" s="179"/>
    </row>
    <row r="640" spans="1:19" s="49" customFormat="1" x14ac:dyDescent="0.3">
      <c r="A640" s="183"/>
      <c r="B640" s="183"/>
      <c r="C640" s="183"/>
      <c r="D640" s="50" t="str">
        <f>'Step 2 - Report Details'!N640</f>
        <v>Population</v>
      </c>
      <c r="E640" s="63">
        <f>'Step 2 - Report Details'!O640</f>
        <v>0</v>
      </c>
      <c r="F640" s="63">
        <f>'Step 2 - Report Details'!P640</f>
        <v>0</v>
      </c>
      <c r="G640" s="63">
        <f>'Step 2 - Report Details'!Q640</f>
        <v>0</v>
      </c>
      <c r="H640" s="63">
        <f>'Step 2 - Report Details'!R640</f>
        <v>0</v>
      </c>
      <c r="I640" s="63">
        <f>'Step 2 - Report Details'!S640</f>
        <v>0</v>
      </c>
      <c r="J640" s="63">
        <f>'Step 2 - Report Details'!T640</f>
        <v>0</v>
      </c>
      <c r="K640" s="178"/>
      <c r="L640" s="178"/>
      <c r="M640" s="178"/>
      <c r="N640" s="178"/>
      <c r="O640" s="178"/>
      <c r="P640" s="178"/>
      <c r="Q640" s="178"/>
      <c r="R640" s="178"/>
      <c r="S640" s="180"/>
    </row>
    <row r="641" spans="1:19" s="49" customFormat="1" x14ac:dyDescent="0.3">
      <c r="A641" s="182">
        <f>'Step 2 - Report Details'!A641</f>
        <v>0</v>
      </c>
      <c r="B641" s="182" t="str">
        <f ca="1">'Step 2 - Report Details'!B641</f>
        <v/>
      </c>
      <c r="C641" s="182">
        <f>'Step 2 - Report Details'!D641</f>
        <v>0</v>
      </c>
      <c r="D641" s="50" t="str">
        <f>'Step 2 - Report Details'!N641</f>
        <v>Biomass (T)</v>
      </c>
      <c r="E641" s="63">
        <f>'Step 2 - Report Details'!O641</f>
        <v>0</v>
      </c>
      <c r="F641" s="63">
        <f>'Step 2 - Report Details'!P641</f>
        <v>0</v>
      </c>
      <c r="G641" s="63">
        <f>'Step 2 - Report Details'!Q641</f>
        <v>0</v>
      </c>
      <c r="H641" s="63">
        <f>'Step 2 - Report Details'!R641</f>
        <v>0</v>
      </c>
      <c r="I641" s="63">
        <f>'Step 2 - Report Details'!S641</f>
        <v>0</v>
      </c>
      <c r="J641" s="63">
        <f>'Step 2 - Report Details'!T641</f>
        <v>0</v>
      </c>
      <c r="K641" s="177"/>
      <c r="L641" s="177"/>
      <c r="M641" s="177"/>
      <c r="N641" s="177"/>
      <c r="O641" s="177"/>
      <c r="P641" s="177"/>
      <c r="Q641" s="177"/>
      <c r="R641" s="177"/>
      <c r="S641" s="179"/>
    </row>
    <row r="642" spans="1:19" s="49" customFormat="1" x14ac:dyDescent="0.3">
      <c r="A642" s="183"/>
      <c r="B642" s="183"/>
      <c r="C642" s="183"/>
      <c r="D642" s="50" t="str">
        <f>'Step 2 - Report Details'!N642</f>
        <v>Population</v>
      </c>
      <c r="E642" s="63">
        <f>'Step 2 - Report Details'!O642</f>
        <v>0</v>
      </c>
      <c r="F642" s="63">
        <f>'Step 2 - Report Details'!P642</f>
        <v>0</v>
      </c>
      <c r="G642" s="63">
        <f>'Step 2 - Report Details'!Q642</f>
        <v>0</v>
      </c>
      <c r="H642" s="63">
        <f>'Step 2 - Report Details'!R642</f>
        <v>0</v>
      </c>
      <c r="I642" s="63">
        <f>'Step 2 - Report Details'!S642</f>
        <v>0</v>
      </c>
      <c r="J642" s="63">
        <f>'Step 2 - Report Details'!T642</f>
        <v>0</v>
      </c>
      <c r="K642" s="178"/>
      <c r="L642" s="178"/>
      <c r="M642" s="178"/>
      <c r="N642" s="178"/>
      <c r="O642" s="178"/>
      <c r="P642" s="178"/>
      <c r="Q642" s="178"/>
      <c r="R642" s="178"/>
      <c r="S642" s="180"/>
    </row>
    <row r="643" spans="1:19" s="49" customFormat="1" x14ac:dyDescent="0.3">
      <c r="A643" s="182">
        <f>'Step 2 - Report Details'!A643</f>
        <v>0</v>
      </c>
      <c r="B643" s="182" t="str">
        <f ca="1">'Step 2 - Report Details'!B643</f>
        <v/>
      </c>
      <c r="C643" s="182">
        <f>'Step 2 - Report Details'!D643</f>
        <v>0</v>
      </c>
      <c r="D643" s="50" t="str">
        <f>'Step 2 - Report Details'!N643</f>
        <v>Biomass (T)</v>
      </c>
      <c r="E643" s="63">
        <f>'Step 2 - Report Details'!O643</f>
        <v>0</v>
      </c>
      <c r="F643" s="63">
        <f>'Step 2 - Report Details'!P643</f>
        <v>0</v>
      </c>
      <c r="G643" s="63">
        <f>'Step 2 - Report Details'!Q643</f>
        <v>0</v>
      </c>
      <c r="H643" s="63">
        <f>'Step 2 - Report Details'!R643</f>
        <v>0</v>
      </c>
      <c r="I643" s="63">
        <f>'Step 2 - Report Details'!S643</f>
        <v>0</v>
      </c>
      <c r="J643" s="63">
        <f>'Step 2 - Report Details'!T643</f>
        <v>0</v>
      </c>
      <c r="K643" s="177"/>
      <c r="L643" s="177"/>
      <c r="M643" s="177"/>
      <c r="N643" s="177"/>
      <c r="O643" s="177"/>
      <c r="P643" s="177"/>
      <c r="Q643" s="177"/>
      <c r="R643" s="177"/>
      <c r="S643" s="179"/>
    </row>
    <row r="644" spans="1:19" s="49" customFormat="1" x14ac:dyDescent="0.3">
      <c r="A644" s="183"/>
      <c r="B644" s="183"/>
      <c r="C644" s="183"/>
      <c r="D644" s="50" t="str">
        <f>'Step 2 - Report Details'!N644</f>
        <v>Population</v>
      </c>
      <c r="E644" s="63">
        <f>'Step 2 - Report Details'!O644</f>
        <v>0</v>
      </c>
      <c r="F644" s="63">
        <f>'Step 2 - Report Details'!P644</f>
        <v>0</v>
      </c>
      <c r="G644" s="63">
        <f>'Step 2 - Report Details'!Q644</f>
        <v>0</v>
      </c>
      <c r="H644" s="63">
        <f>'Step 2 - Report Details'!R644</f>
        <v>0</v>
      </c>
      <c r="I644" s="63">
        <f>'Step 2 - Report Details'!S644</f>
        <v>0</v>
      </c>
      <c r="J644" s="63">
        <f>'Step 2 - Report Details'!T644</f>
        <v>0</v>
      </c>
      <c r="K644" s="178"/>
      <c r="L644" s="178"/>
      <c r="M644" s="178"/>
      <c r="N644" s="178"/>
      <c r="O644" s="178"/>
      <c r="P644" s="178"/>
      <c r="Q644" s="178"/>
      <c r="R644" s="178"/>
      <c r="S644" s="180"/>
    </row>
    <row r="645" spans="1:19" s="49" customFormat="1" x14ac:dyDescent="0.3">
      <c r="A645" s="182">
        <f>'Step 2 - Report Details'!A645</f>
        <v>0</v>
      </c>
      <c r="B645" s="182" t="str">
        <f ca="1">'Step 2 - Report Details'!B645</f>
        <v/>
      </c>
      <c r="C645" s="182">
        <f>'Step 2 - Report Details'!D645</f>
        <v>0</v>
      </c>
      <c r="D645" s="50" t="str">
        <f>'Step 2 - Report Details'!N645</f>
        <v>Biomass (T)</v>
      </c>
      <c r="E645" s="63">
        <f>'Step 2 - Report Details'!O645</f>
        <v>0</v>
      </c>
      <c r="F645" s="63">
        <f>'Step 2 - Report Details'!P645</f>
        <v>0</v>
      </c>
      <c r="G645" s="63">
        <f>'Step 2 - Report Details'!Q645</f>
        <v>0</v>
      </c>
      <c r="H645" s="63">
        <f>'Step 2 - Report Details'!R645</f>
        <v>0</v>
      </c>
      <c r="I645" s="63">
        <f>'Step 2 - Report Details'!S645</f>
        <v>0</v>
      </c>
      <c r="J645" s="63">
        <f>'Step 2 - Report Details'!T645</f>
        <v>0</v>
      </c>
      <c r="K645" s="177"/>
      <c r="L645" s="177"/>
      <c r="M645" s="177"/>
      <c r="N645" s="177"/>
      <c r="O645" s="177"/>
      <c r="P645" s="177"/>
      <c r="Q645" s="177"/>
      <c r="R645" s="177"/>
      <c r="S645" s="179"/>
    </row>
    <row r="646" spans="1:19" s="49" customFormat="1" x14ac:dyDescent="0.3">
      <c r="A646" s="183"/>
      <c r="B646" s="183"/>
      <c r="C646" s="183"/>
      <c r="D646" s="50" t="str">
        <f>'Step 2 - Report Details'!N646</f>
        <v>Population</v>
      </c>
      <c r="E646" s="63">
        <f>'Step 2 - Report Details'!O646</f>
        <v>0</v>
      </c>
      <c r="F646" s="63">
        <f>'Step 2 - Report Details'!P646</f>
        <v>0</v>
      </c>
      <c r="G646" s="63">
        <f>'Step 2 - Report Details'!Q646</f>
        <v>0</v>
      </c>
      <c r="H646" s="63">
        <f>'Step 2 - Report Details'!R646</f>
        <v>0</v>
      </c>
      <c r="I646" s="63">
        <f>'Step 2 - Report Details'!S646</f>
        <v>0</v>
      </c>
      <c r="J646" s="63">
        <f>'Step 2 - Report Details'!T646</f>
        <v>0</v>
      </c>
      <c r="K646" s="178"/>
      <c r="L646" s="178"/>
      <c r="M646" s="178"/>
      <c r="N646" s="178"/>
      <c r="O646" s="178"/>
      <c r="P646" s="178"/>
      <c r="Q646" s="178"/>
      <c r="R646" s="178"/>
      <c r="S646" s="180"/>
    </row>
    <row r="647" spans="1:19" s="49" customFormat="1" x14ac:dyDescent="0.3">
      <c r="A647" s="182">
        <f>'Step 2 - Report Details'!A647</f>
        <v>0</v>
      </c>
      <c r="B647" s="182" t="str">
        <f ca="1">'Step 2 - Report Details'!B647</f>
        <v/>
      </c>
      <c r="C647" s="182">
        <f>'Step 2 - Report Details'!D647</f>
        <v>0</v>
      </c>
      <c r="D647" s="50" t="str">
        <f>'Step 2 - Report Details'!N647</f>
        <v>Biomass (T)</v>
      </c>
      <c r="E647" s="63">
        <f>'Step 2 - Report Details'!O647</f>
        <v>0</v>
      </c>
      <c r="F647" s="63">
        <f>'Step 2 - Report Details'!P647</f>
        <v>0</v>
      </c>
      <c r="G647" s="63">
        <f>'Step 2 - Report Details'!Q647</f>
        <v>0</v>
      </c>
      <c r="H647" s="63">
        <f>'Step 2 - Report Details'!R647</f>
        <v>0</v>
      </c>
      <c r="I647" s="63">
        <f>'Step 2 - Report Details'!S647</f>
        <v>0</v>
      </c>
      <c r="J647" s="63">
        <f>'Step 2 - Report Details'!T647</f>
        <v>0</v>
      </c>
      <c r="K647" s="177"/>
      <c r="L647" s="177"/>
      <c r="M647" s="177"/>
      <c r="N647" s="177"/>
      <c r="O647" s="177"/>
      <c r="P647" s="177"/>
      <c r="Q647" s="177"/>
      <c r="R647" s="177"/>
      <c r="S647" s="179"/>
    </row>
    <row r="648" spans="1:19" s="49" customFormat="1" x14ac:dyDescent="0.3">
      <c r="A648" s="183"/>
      <c r="B648" s="183"/>
      <c r="C648" s="183"/>
      <c r="D648" s="50" t="str">
        <f>'Step 2 - Report Details'!N648</f>
        <v>Population</v>
      </c>
      <c r="E648" s="63">
        <f>'Step 2 - Report Details'!O648</f>
        <v>0</v>
      </c>
      <c r="F648" s="63">
        <f>'Step 2 - Report Details'!P648</f>
        <v>0</v>
      </c>
      <c r="G648" s="63">
        <f>'Step 2 - Report Details'!Q648</f>
        <v>0</v>
      </c>
      <c r="H648" s="63">
        <f>'Step 2 - Report Details'!R648</f>
        <v>0</v>
      </c>
      <c r="I648" s="63">
        <f>'Step 2 - Report Details'!S648</f>
        <v>0</v>
      </c>
      <c r="J648" s="63">
        <f>'Step 2 - Report Details'!T648</f>
        <v>0</v>
      </c>
      <c r="K648" s="178"/>
      <c r="L648" s="178"/>
      <c r="M648" s="178"/>
      <c r="N648" s="178"/>
      <c r="O648" s="178"/>
      <c r="P648" s="178"/>
      <c r="Q648" s="178"/>
      <c r="R648" s="178"/>
      <c r="S648" s="180"/>
    </row>
    <row r="649" spans="1:19" s="49" customFormat="1" x14ac:dyDescent="0.3">
      <c r="A649" s="182">
        <f>'Step 2 - Report Details'!A649</f>
        <v>0</v>
      </c>
      <c r="B649" s="182" t="str">
        <f ca="1">'Step 2 - Report Details'!B649</f>
        <v/>
      </c>
      <c r="C649" s="182">
        <f>'Step 2 - Report Details'!D649</f>
        <v>0</v>
      </c>
      <c r="D649" s="50" t="str">
        <f>'Step 2 - Report Details'!N649</f>
        <v>Biomass (T)</v>
      </c>
      <c r="E649" s="63">
        <f>'Step 2 - Report Details'!O649</f>
        <v>0</v>
      </c>
      <c r="F649" s="63">
        <f>'Step 2 - Report Details'!P649</f>
        <v>0</v>
      </c>
      <c r="G649" s="63">
        <f>'Step 2 - Report Details'!Q649</f>
        <v>0</v>
      </c>
      <c r="H649" s="63">
        <f>'Step 2 - Report Details'!R649</f>
        <v>0</v>
      </c>
      <c r="I649" s="63">
        <f>'Step 2 - Report Details'!S649</f>
        <v>0</v>
      </c>
      <c r="J649" s="63">
        <f>'Step 2 - Report Details'!T649</f>
        <v>0</v>
      </c>
      <c r="K649" s="177"/>
      <c r="L649" s="177"/>
      <c r="M649" s="177"/>
      <c r="N649" s="177"/>
      <c r="O649" s="177"/>
      <c r="P649" s="177"/>
      <c r="Q649" s="177"/>
      <c r="R649" s="177"/>
      <c r="S649" s="179"/>
    </row>
    <row r="650" spans="1:19" s="49" customFormat="1" x14ac:dyDescent="0.3">
      <c r="A650" s="183"/>
      <c r="B650" s="183"/>
      <c r="C650" s="183"/>
      <c r="D650" s="50" t="str">
        <f>'Step 2 - Report Details'!N650</f>
        <v>Population</v>
      </c>
      <c r="E650" s="63">
        <f>'Step 2 - Report Details'!O650</f>
        <v>0</v>
      </c>
      <c r="F650" s="63">
        <f>'Step 2 - Report Details'!P650</f>
        <v>0</v>
      </c>
      <c r="G650" s="63">
        <f>'Step 2 - Report Details'!Q650</f>
        <v>0</v>
      </c>
      <c r="H650" s="63">
        <f>'Step 2 - Report Details'!R650</f>
        <v>0</v>
      </c>
      <c r="I650" s="63">
        <f>'Step 2 - Report Details'!S650</f>
        <v>0</v>
      </c>
      <c r="J650" s="63">
        <f>'Step 2 - Report Details'!T650</f>
        <v>0</v>
      </c>
      <c r="K650" s="178"/>
      <c r="L650" s="178"/>
      <c r="M650" s="178"/>
      <c r="N650" s="178"/>
      <c r="O650" s="178"/>
      <c r="P650" s="178"/>
      <c r="Q650" s="178"/>
      <c r="R650" s="178"/>
      <c r="S650" s="180"/>
    </row>
    <row r="651" spans="1:19" s="49" customFormat="1" x14ac:dyDescent="0.3">
      <c r="A651" s="182">
        <f>'Step 2 - Report Details'!A651</f>
        <v>0</v>
      </c>
      <c r="B651" s="182" t="str">
        <f ca="1">'Step 2 - Report Details'!B651</f>
        <v/>
      </c>
      <c r="C651" s="182">
        <f>'Step 2 - Report Details'!D651</f>
        <v>0</v>
      </c>
      <c r="D651" s="50" t="str">
        <f>'Step 2 - Report Details'!N651</f>
        <v>Biomass (T)</v>
      </c>
      <c r="E651" s="63">
        <f>'Step 2 - Report Details'!O651</f>
        <v>0</v>
      </c>
      <c r="F651" s="63">
        <f>'Step 2 - Report Details'!P651</f>
        <v>0</v>
      </c>
      <c r="G651" s="63">
        <f>'Step 2 - Report Details'!Q651</f>
        <v>0</v>
      </c>
      <c r="H651" s="63">
        <f>'Step 2 - Report Details'!R651</f>
        <v>0</v>
      </c>
      <c r="I651" s="63">
        <f>'Step 2 - Report Details'!S651</f>
        <v>0</v>
      </c>
      <c r="J651" s="63">
        <f>'Step 2 - Report Details'!T651</f>
        <v>0</v>
      </c>
      <c r="K651" s="177"/>
      <c r="L651" s="177"/>
      <c r="M651" s="177"/>
      <c r="N651" s="177"/>
      <c r="O651" s="177"/>
      <c r="P651" s="177"/>
      <c r="Q651" s="177"/>
      <c r="R651" s="177"/>
      <c r="S651" s="179"/>
    </row>
    <row r="652" spans="1:19" s="49" customFormat="1" x14ac:dyDescent="0.3">
      <c r="A652" s="183"/>
      <c r="B652" s="183"/>
      <c r="C652" s="183"/>
      <c r="D652" s="50" t="str">
        <f>'Step 2 - Report Details'!N652</f>
        <v>Population</v>
      </c>
      <c r="E652" s="63">
        <f>'Step 2 - Report Details'!O652</f>
        <v>0</v>
      </c>
      <c r="F652" s="63">
        <f>'Step 2 - Report Details'!P652</f>
        <v>0</v>
      </c>
      <c r="G652" s="63">
        <f>'Step 2 - Report Details'!Q652</f>
        <v>0</v>
      </c>
      <c r="H652" s="63">
        <f>'Step 2 - Report Details'!R652</f>
        <v>0</v>
      </c>
      <c r="I652" s="63">
        <f>'Step 2 - Report Details'!S652</f>
        <v>0</v>
      </c>
      <c r="J652" s="63">
        <f>'Step 2 - Report Details'!T652</f>
        <v>0</v>
      </c>
      <c r="K652" s="178"/>
      <c r="L652" s="178"/>
      <c r="M652" s="178"/>
      <c r="N652" s="178"/>
      <c r="O652" s="178"/>
      <c r="P652" s="178"/>
      <c r="Q652" s="178"/>
      <c r="R652" s="178"/>
      <c r="S652" s="180"/>
    </row>
    <row r="653" spans="1:19" s="49" customFormat="1" x14ac:dyDescent="0.3">
      <c r="A653" s="182">
        <f>'Step 2 - Report Details'!A653</f>
        <v>0</v>
      </c>
      <c r="B653" s="182" t="str">
        <f ca="1">'Step 2 - Report Details'!B653</f>
        <v/>
      </c>
      <c r="C653" s="182">
        <f>'Step 2 - Report Details'!D653</f>
        <v>0</v>
      </c>
      <c r="D653" s="50" t="str">
        <f>'Step 2 - Report Details'!N653</f>
        <v>Biomass (T)</v>
      </c>
      <c r="E653" s="63">
        <f>'Step 2 - Report Details'!O653</f>
        <v>0</v>
      </c>
      <c r="F653" s="63">
        <f>'Step 2 - Report Details'!P653</f>
        <v>0</v>
      </c>
      <c r="G653" s="63">
        <f>'Step 2 - Report Details'!Q653</f>
        <v>0</v>
      </c>
      <c r="H653" s="63">
        <f>'Step 2 - Report Details'!R653</f>
        <v>0</v>
      </c>
      <c r="I653" s="63">
        <f>'Step 2 - Report Details'!S653</f>
        <v>0</v>
      </c>
      <c r="J653" s="63">
        <f>'Step 2 - Report Details'!T653</f>
        <v>0</v>
      </c>
      <c r="K653" s="177"/>
      <c r="L653" s="177"/>
      <c r="M653" s="177"/>
      <c r="N653" s="177"/>
      <c r="O653" s="177"/>
      <c r="P653" s="177"/>
      <c r="Q653" s="177"/>
      <c r="R653" s="177"/>
      <c r="S653" s="179"/>
    </row>
    <row r="654" spans="1:19" s="49" customFormat="1" x14ac:dyDescent="0.3">
      <c r="A654" s="183"/>
      <c r="B654" s="183"/>
      <c r="C654" s="183"/>
      <c r="D654" s="50" t="str">
        <f>'Step 2 - Report Details'!N654</f>
        <v>Population</v>
      </c>
      <c r="E654" s="63">
        <f>'Step 2 - Report Details'!O654</f>
        <v>0</v>
      </c>
      <c r="F654" s="63">
        <f>'Step 2 - Report Details'!P654</f>
        <v>0</v>
      </c>
      <c r="G654" s="63">
        <f>'Step 2 - Report Details'!Q654</f>
        <v>0</v>
      </c>
      <c r="H654" s="63">
        <f>'Step 2 - Report Details'!R654</f>
        <v>0</v>
      </c>
      <c r="I654" s="63">
        <f>'Step 2 - Report Details'!S654</f>
        <v>0</v>
      </c>
      <c r="J654" s="63">
        <f>'Step 2 - Report Details'!T654</f>
        <v>0</v>
      </c>
      <c r="K654" s="178"/>
      <c r="L654" s="178"/>
      <c r="M654" s="178"/>
      <c r="N654" s="178"/>
      <c r="O654" s="178"/>
      <c r="P654" s="178"/>
      <c r="Q654" s="178"/>
      <c r="R654" s="178"/>
      <c r="S654" s="180"/>
    </row>
    <row r="655" spans="1:19" s="49" customFormat="1" x14ac:dyDescent="0.3">
      <c r="A655" s="182">
        <f>'Step 2 - Report Details'!A655</f>
        <v>0</v>
      </c>
      <c r="B655" s="182" t="str">
        <f ca="1">'Step 2 - Report Details'!B655</f>
        <v/>
      </c>
      <c r="C655" s="182">
        <f>'Step 2 - Report Details'!D655</f>
        <v>0</v>
      </c>
      <c r="D655" s="50" t="str">
        <f>'Step 2 - Report Details'!N655</f>
        <v>Biomass (T)</v>
      </c>
      <c r="E655" s="63">
        <f>'Step 2 - Report Details'!O655</f>
        <v>0</v>
      </c>
      <c r="F655" s="63">
        <f>'Step 2 - Report Details'!P655</f>
        <v>0</v>
      </c>
      <c r="G655" s="63">
        <f>'Step 2 - Report Details'!Q655</f>
        <v>0</v>
      </c>
      <c r="H655" s="63">
        <f>'Step 2 - Report Details'!R655</f>
        <v>0</v>
      </c>
      <c r="I655" s="63">
        <f>'Step 2 - Report Details'!S655</f>
        <v>0</v>
      </c>
      <c r="J655" s="63">
        <f>'Step 2 - Report Details'!T655</f>
        <v>0</v>
      </c>
      <c r="K655" s="177"/>
      <c r="L655" s="177"/>
      <c r="M655" s="177"/>
      <c r="N655" s="177"/>
      <c r="O655" s="177"/>
      <c r="P655" s="177"/>
      <c r="Q655" s="177"/>
      <c r="R655" s="177"/>
      <c r="S655" s="179"/>
    </row>
    <row r="656" spans="1:19" s="49" customFormat="1" x14ac:dyDescent="0.3">
      <c r="A656" s="183"/>
      <c r="B656" s="183"/>
      <c r="C656" s="183"/>
      <c r="D656" s="50" t="str">
        <f>'Step 2 - Report Details'!N656</f>
        <v>Population</v>
      </c>
      <c r="E656" s="63">
        <f>'Step 2 - Report Details'!O656</f>
        <v>0</v>
      </c>
      <c r="F656" s="63">
        <f>'Step 2 - Report Details'!P656</f>
        <v>0</v>
      </c>
      <c r="G656" s="63">
        <f>'Step 2 - Report Details'!Q656</f>
        <v>0</v>
      </c>
      <c r="H656" s="63">
        <f>'Step 2 - Report Details'!R656</f>
        <v>0</v>
      </c>
      <c r="I656" s="63">
        <f>'Step 2 - Report Details'!S656</f>
        <v>0</v>
      </c>
      <c r="J656" s="63">
        <f>'Step 2 - Report Details'!T656</f>
        <v>0</v>
      </c>
      <c r="K656" s="178"/>
      <c r="L656" s="178"/>
      <c r="M656" s="178"/>
      <c r="N656" s="178"/>
      <c r="O656" s="178"/>
      <c r="P656" s="178"/>
      <c r="Q656" s="178"/>
      <c r="R656" s="178"/>
      <c r="S656" s="180"/>
    </row>
    <row r="657" spans="1:19" s="49" customFormat="1" x14ac:dyDescent="0.3">
      <c r="A657" s="182">
        <f>'Step 2 - Report Details'!A657</f>
        <v>0</v>
      </c>
      <c r="B657" s="182" t="str">
        <f ca="1">'Step 2 - Report Details'!B657</f>
        <v/>
      </c>
      <c r="C657" s="182">
        <f>'Step 2 - Report Details'!D657</f>
        <v>0</v>
      </c>
      <c r="D657" s="50" t="str">
        <f>'Step 2 - Report Details'!N657</f>
        <v>Biomass (T)</v>
      </c>
      <c r="E657" s="63">
        <f>'Step 2 - Report Details'!O657</f>
        <v>0</v>
      </c>
      <c r="F657" s="63">
        <f>'Step 2 - Report Details'!P657</f>
        <v>0</v>
      </c>
      <c r="G657" s="63">
        <f>'Step 2 - Report Details'!Q657</f>
        <v>0</v>
      </c>
      <c r="H657" s="63">
        <f>'Step 2 - Report Details'!R657</f>
        <v>0</v>
      </c>
      <c r="I657" s="63">
        <f>'Step 2 - Report Details'!S657</f>
        <v>0</v>
      </c>
      <c r="J657" s="63">
        <f>'Step 2 - Report Details'!T657</f>
        <v>0</v>
      </c>
      <c r="K657" s="177"/>
      <c r="L657" s="177"/>
      <c r="M657" s="177"/>
      <c r="N657" s="177"/>
      <c r="O657" s="177"/>
      <c r="P657" s="177"/>
      <c r="Q657" s="177"/>
      <c r="R657" s="177"/>
      <c r="S657" s="179"/>
    </row>
    <row r="658" spans="1:19" s="49" customFormat="1" x14ac:dyDescent="0.3">
      <c r="A658" s="183"/>
      <c r="B658" s="183"/>
      <c r="C658" s="183"/>
      <c r="D658" s="50" t="str">
        <f>'Step 2 - Report Details'!N658</f>
        <v>Population</v>
      </c>
      <c r="E658" s="63">
        <f>'Step 2 - Report Details'!O658</f>
        <v>0</v>
      </c>
      <c r="F658" s="63">
        <f>'Step 2 - Report Details'!P658</f>
        <v>0</v>
      </c>
      <c r="G658" s="63">
        <f>'Step 2 - Report Details'!Q658</f>
        <v>0</v>
      </c>
      <c r="H658" s="63">
        <f>'Step 2 - Report Details'!R658</f>
        <v>0</v>
      </c>
      <c r="I658" s="63">
        <f>'Step 2 - Report Details'!S658</f>
        <v>0</v>
      </c>
      <c r="J658" s="63">
        <f>'Step 2 - Report Details'!T658</f>
        <v>0</v>
      </c>
      <c r="K658" s="178"/>
      <c r="L658" s="178"/>
      <c r="M658" s="178"/>
      <c r="N658" s="178"/>
      <c r="O658" s="178"/>
      <c r="P658" s="178"/>
      <c r="Q658" s="178"/>
      <c r="R658" s="178"/>
      <c r="S658" s="180"/>
    </row>
    <row r="659" spans="1:19" s="49" customFormat="1" x14ac:dyDescent="0.3">
      <c r="A659" s="182">
        <f>'Step 2 - Report Details'!A659</f>
        <v>0</v>
      </c>
      <c r="B659" s="182" t="str">
        <f ca="1">'Step 2 - Report Details'!B659</f>
        <v/>
      </c>
      <c r="C659" s="182">
        <f>'Step 2 - Report Details'!D659</f>
        <v>0</v>
      </c>
      <c r="D659" s="50" t="str">
        <f>'Step 2 - Report Details'!N659</f>
        <v>Biomass (T)</v>
      </c>
      <c r="E659" s="63">
        <f>'Step 2 - Report Details'!O659</f>
        <v>0</v>
      </c>
      <c r="F659" s="63">
        <f>'Step 2 - Report Details'!P659</f>
        <v>0</v>
      </c>
      <c r="G659" s="63">
        <f>'Step 2 - Report Details'!Q659</f>
        <v>0</v>
      </c>
      <c r="H659" s="63">
        <f>'Step 2 - Report Details'!R659</f>
        <v>0</v>
      </c>
      <c r="I659" s="63">
        <f>'Step 2 - Report Details'!S659</f>
        <v>0</v>
      </c>
      <c r="J659" s="63">
        <f>'Step 2 - Report Details'!T659</f>
        <v>0</v>
      </c>
      <c r="K659" s="177"/>
      <c r="L659" s="177"/>
      <c r="M659" s="177"/>
      <c r="N659" s="177"/>
      <c r="O659" s="177"/>
      <c r="P659" s="177"/>
      <c r="Q659" s="177"/>
      <c r="R659" s="177"/>
      <c r="S659" s="179"/>
    </row>
    <row r="660" spans="1:19" s="49" customFormat="1" x14ac:dyDescent="0.3">
      <c r="A660" s="183"/>
      <c r="B660" s="183"/>
      <c r="C660" s="183"/>
      <c r="D660" s="50" t="str">
        <f>'Step 2 - Report Details'!N660</f>
        <v>Population</v>
      </c>
      <c r="E660" s="63">
        <f>'Step 2 - Report Details'!O660</f>
        <v>0</v>
      </c>
      <c r="F660" s="63">
        <f>'Step 2 - Report Details'!P660</f>
        <v>0</v>
      </c>
      <c r="G660" s="63">
        <f>'Step 2 - Report Details'!Q660</f>
        <v>0</v>
      </c>
      <c r="H660" s="63">
        <f>'Step 2 - Report Details'!R660</f>
        <v>0</v>
      </c>
      <c r="I660" s="63">
        <f>'Step 2 - Report Details'!S660</f>
        <v>0</v>
      </c>
      <c r="J660" s="63">
        <f>'Step 2 - Report Details'!T660</f>
        <v>0</v>
      </c>
      <c r="K660" s="178"/>
      <c r="L660" s="178"/>
      <c r="M660" s="178"/>
      <c r="N660" s="178"/>
      <c r="O660" s="178"/>
      <c r="P660" s="178"/>
      <c r="Q660" s="178"/>
      <c r="R660" s="178"/>
      <c r="S660" s="180"/>
    </row>
    <row r="661" spans="1:19" s="49" customFormat="1" x14ac:dyDescent="0.3">
      <c r="A661" s="182">
        <f>'Step 2 - Report Details'!A661</f>
        <v>0</v>
      </c>
      <c r="B661" s="182" t="str">
        <f ca="1">'Step 2 - Report Details'!B661</f>
        <v/>
      </c>
      <c r="C661" s="182">
        <f>'Step 2 - Report Details'!D661</f>
        <v>0</v>
      </c>
      <c r="D661" s="50" t="str">
        <f>'Step 2 - Report Details'!N661</f>
        <v>Biomass (T)</v>
      </c>
      <c r="E661" s="63">
        <f>'Step 2 - Report Details'!O661</f>
        <v>0</v>
      </c>
      <c r="F661" s="63">
        <f>'Step 2 - Report Details'!P661</f>
        <v>0</v>
      </c>
      <c r="G661" s="63">
        <f>'Step 2 - Report Details'!Q661</f>
        <v>0</v>
      </c>
      <c r="H661" s="63">
        <f>'Step 2 - Report Details'!R661</f>
        <v>0</v>
      </c>
      <c r="I661" s="63">
        <f>'Step 2 - Report Details'!S661</f>
        <v>0</v>
      </c>
      <c r="J661" s="63">
        <f>'Step 2 - Report Details'!T661</f>
        <v>0</v>
      </c>
      <c r="K661" s="177"/>
      <c r="L661" s="177"/>
      <c r="M661" s="177"/>
      <c r="N661" s="177"/>
      <c r="O661" s="177"/>
      <c r="P661" s="177"/>
      <c r="Q661" s="177"/>
      <c r="R661" s="177"/>
      <c r="S661" s="179"/>
    </row>
    <row r="662" spans="1:19" s="49" customFormat="1" x14ac:dyDescent="0.3">
      <c r="A662" s="183"/>
      <c r="B662" s="183"/>
      <c r="C662" s="183"/>
      <c r="D662" s="50" t="str">
        <f>'Step 2 - Report Details'!N662</f>
        <v>Population</v>
      </c>
      <c r="E662" s="63">
        <f>'Step 2 - Report Details'!O662</f>
        <v>0</v>
      </c>
      <c r="F662" s="63">
        <f>'Step 2 - Report Details'!P662</f>
        <v>0</v>
      </c>
      <c r="G662" s="63">
        <f>'Step 2 - Report Details'!Q662</f>
        <v>0</v>
      </c>
      <c r="H662" s="63">
        <f>'Step 2 - Report Details'!R662</f>
        <v>0</v>
      </c>
      <c r="I662" s="63">
        <f>'Step 2 - Report Details'!S662</f>
        <v>0</v>
      </c>
      <c r="J662" s="63">
        <f>'Step 2 - Report Details'!T662</f>
        <v>0</v>
      </c>
      <c r="K662" s="178"/>
      <c r="L662" s="178"/>
      <c r="M662" s="178"/>
      <c r="N662" s="178"/>
      <c r="O662" s="178"/>
      <c r="P662" s="178"/>
      <c r="Q662" s="178"/>
      <c r="R662" s="178"/>
      <c r="S662" s="180"/>
    </row>
    <row r="663" spans="1:19" s="49" customFormat="1" x14ac:dyDescent="0.3">
      <c r="A663" s="182">
        <f>'Step 2 - Report Details'!A663</f>
        <v>0</v>
      </c>
      <c r="B663" s="182" t="str">
        <f ca="1">'Step 2 - Report Details'!B663</f>
        <v/>
      </c>
      <c r="C663" s="182">
        <f>'Step 2 - Report Details'!D663</f>
        <v>0</v>
      </c>
      <c r="D663" s="50" t="str">
        <f>'Step 2 - Report Details'!N663</f>
        <v>Biomass (T)</v>
      </c>
      <c r="E663" s="63">
        <f>'Step 2 - Report Details'!O663</f>
        <v>0</v>
      </c>
      <c r="F663" s="63">
        <f>'Step 2 - Report Details'!P663</f>
        <v>0</v>
      </c>
      <c r="G663" s="63">
        <f>'Step 2 - Report Details'!Q663</f>
        <v>0</v>
      </c>
      <c r="H663" s="63">
        <f>'Step 2 - Report Details'!R663</f>
        <v>0</v>
      </c>
      <c r="I663" s="63">
        <f>'Step 2 - Report Details'!S663</f>
        <v>0</v>
      </c>
      <c r="J663" s="63">
        <f>'Step 2 - Report Details'!T663</f>
        <v>0</v>
      </c>
      <c r="K663" s="177"/>
      <c r="L663" s="177"/>
      <c r="M663" s="177"/>
      <c r="N663" s="177"/>
      <c r="O663" s="177"/>
      <c r="P663" s="177"/>
      <c r="Q663" s="177"/>
      <c r="R663" s="177"/>
      <c r="S663" s="179"/>
    </row>
    <row r="664" spans="1:19" s="49" customFormat="1" x14ac:dyDescent="0.3">
      <c r="A664" s="183"/>
      <c r="B664" s="183"/>
      <c r="C664" s="183"/>
      <c r="D664" s="50" t="str">
        <f>'Step 2 - Report Details'!N664</f>
        <v>Population</v>
      </c>
      <c r="E664" s="63">
        <f>'Step 2 - Report Details'!O664</f>
        <v>0</v>
      </c>
      <c r="F664" s="63">
        <f>'Step 2 - Report Details'!P664</f>
        <v>0</v>
      </c>
      <c r="G664" s="63">
        <f>'Step 2 - Report Details'!Q664</f>
        <v>0</v>
      </c>
      <c r="H664" s="63">
        <f>'Step 2 - Report Details'!R664</f>
        <v>0</v>
      </c>
      <c r="I664" s="63">
        <f>'Step 2 - Report Details'!S664</f>
        <v>0</v>
      </c>
      <c r="J664" s="63">
        <f>'Step 2 - Report Details'!T664</f>
        <v>0</v>
      </c>
      <c r="K664" s="178"/>
      <c r="L664" s="178"/>
      <c r="M664" s="178"/>
      <c r="N664" s="178"/>
      <c r="O664" s="178"/>
      <c r="P664" s="178"/>
      <c r="Q664" s="178"/>
      <c r="R664" s="178"/>
      <c r="S664" s="180"/>
    </row>
    <row r="665" spans="1:19" s="49" customFormat="1" x14ac:dyDescent="0.3">
      <c r="A665" s="182">
        <f>'Step 2 - Report Details'!A665</f>
        <v>0</v>
      </c>
      <c r="B665" s="182" t="str">
        <f ca="1">'Step 2 - Report Details'!B665</f>
        <v/>
      </c>
      <c r="C665" s="182">
        <f>'Step 2 - Report Details'!D665</f>
        <v>0</v>
      </c>
      <c r="D665" s="50" t="str">
        <f>'Step 2 - Report Details'!N665</f>
        <v>Biomass (T)</v>
      </c>
      <c r="E665" s="63">
        <f>'Step 2 - Report Details'!O665</f>
        <v>0</v>
      </c>
      <c r="F665" s="63">
        <f>'Step 2 - Report Details'!P665</f>
        <v>0</v>
      </c>
      <c r="G665" s="63">
        <f>'Step 2 - Report Details'!Q665</f>
        <v>0</v>
      </c>
      <c r="H665" s="63">
        <f>'Step 2 - Report Details'!R665</f>
        <v>0</v>
      </c>
      <c r="I665" s="63">
        <f>'Step 2 - Report Details'!S665</f>
        <v>0</v>
      </c>
      <c r="J665" s="63">
        <f>'Step 2 - Report Details'!T665</f>
        <v>0</v>
      </c>
      <c r="K665" s="177"/>
      <c r="L665" s="177"/>
      <c r="M665" s="177"/>
      <c r="N665" s="177"/>
      <c r="O665" s="177"/>
      <c r="P665" s="177"/>
      <c r="Q665" s="177"/>
      <c r="R665" s="177"/>
      <c r="S665" s="179"/>
    </row>
    <row r="666" spans="1:19" s="49" customFormat="1" x14ac:dyDescent="0.3">
      <c r="A666" s="183"/>
      <c r="B666" s="183"/>
      <c r="C666" s="183"/>
      <c r="D666" s="50" t="str">
        <f>'Step 2 - Report Details'!N666</f>
        <v>Population</v>
      </c>
      <c r="E666" s="63">
        <f>'Step 2 - Report Details'!O666</f>
        <v>0</v>
      </c>
      <c r="F666" s="63">
        <f>'Step 2 - Report Details'!P666</f>
        <v>0</v>
      </c>
      <c r="G666" s="63">
        <f>'Step 2 - Report Details'!Q666</f>
        <v>0</v>
      </c>
      <c r="H666" s="63">
        <f>'Step 2 - Report Details'!R666</f>
        <v>0</v>
      </c>
      <c r="I666" s="63">
        <f>'Step 2 - Report Details'!S666</f>
        <v>0</v>
      </c>
      <c r="J666" s="63">
        <f>'Step 2 - Report Details'!T666</f>
        <v>0</v>
      </c>
      <c r="K666" s="178"/>
      <c r="L666" s="178"/>
      <c r="M666" s="178"/>
      <c r="N666" s="178"/>
      <c r="O666" s="178"/>
      <c r="P666" s="178"/>
      <c r="Q666" s="178"/>
      <c r="R666" s="178"/>
      <c r="S666" s="180"/>
    </row>
    <row r="667" spans="1:19" s="49" customFormat="1" x14ac:dyDescent="0.3">
      <c r="A667" s="182">
        <f>'Step 2 - Report Details'!A667</f>
        <v>0</v>
      </c>
      <c r="B667" s="182" t="str">
        <f ca="1">'Step 2 - Report Details'!B667</f>
        <v/>
      </c>
      <c r="C667" s="182">
        <f>'Step 2 - Report Details'!D667</f>
        <v>0</v>
      </c>
      <c r="D667" s="50" t="str">
        <f>'Step 2 - Report Details'!N667</f>
        <v>Biomass (T)</v>
      </c>
      <c r="E667" s="63">
        <f>'Step 2 - Report Details'!O667</f>
        <v>0</v>
      </c>
      <c r="F667" s="63">
        <f>'Step 2 - Report Details'!P667</f>
        <v>0</v>
      </c>
      <c r="G667" s="63">
        <f>'Step 2 - Report Details'!Q667</f>
        <v>0</v>
      </c>
      <c r="H667" s="63">
        <f>'Step 2 - Report Details'!R667</f>
        <v>0</v>
      </c>
      <c r="I667" s="63">
        <f>'Step 2 - Report Details'!S667</f>
        <v>0</v>
      </c>
      <c r="J667" s="63">
        <f>'Step 2 - Report Details'!T667</f>
        <v>0</v>
      </c>
      <c r="K667" s="177"/>
      <c r="L667" s="177"/>
      <c r="M667" s="177"/>
      <c r="N667" s="177"/>
      <c r="O667" s="177"/>
      <c r="P667" s="177"/>
      <c r="Q667" s="177"/>
      <c r="R667" s="177"/>
      <c r="S667" s="179"/>
    </row>
    <row r="668" spans="1:19" s="49" customFormat="1" x14ac:dyDescent="0.3">
      <c r="A668" s="183"/>
      <c r="B668" s="183"/>
      <c r="C668" s="183"/>
      <c r="D668" s="50" t="str">
        <f>'Step 2 - Report Details'!N668</f>
        <v>Population</v>
      </c>
      <c r="E668" s="63">
        <f>'Step 2 - Report Details'!O668</f>
        <v>0</v>
      </c>
      <c r="F668" s="63">
        <f>'Step 2 - Report Details'!P668</f>
        <v>0</v>
      </c>
      <c r="G668" s="63">
        <f>'Step 2 - Report Details'!Q668</f>
        <v>0</v>
      </c>
      <c r="H668" s="63">
        <f>'Step 2 - Report Details'!R668</f>
        <v>0</v>
      </c>
      <c r="I668" s="63">
        <f>'Step 2 - Report Details'!S668</f>
        <v>0</v>
      </c>
      <c r="J668" s="63">
        <f>'Step 2 - Report Details'!T668</f>
        <v>0</v>
      </c>
      <c r="K668" s="178"/>
      <c r="L668" s="178"/>
      <c r="M668" s="178"/>
      <c r="N668" s="178"/>
      <c r="O668" s="178"/>
      <c r="P668" s="178"/>
      <c r="Q668" s="178"/>
      <c r="R668" s="178"/>
      <c r="S668" s="180"/>
    </row>
    <row r="669" spans="1:19" s="49" customFormat="1" x14ac:dyDescent="0.3">
      <c r="A669" s="182">
        <f>'Step 2 - Report Details'!A669</f>
        <v>0</v>
      </c>
      <c r="B669" s="182" t="str">
        <f ca="1">'Step 2 - Report Details'!B669</f>
        <v/>
      </c>
      <c r="C669" s="182">
        <f>'Step 2 - Report Details'!D669</f>
        <v>0</v>
      </c>
      <c r="D669" s="50" t="str">
        <f>'Step 2 - Report Details'!N669</f>
        <v>Biomass (T)</v>
      </c>
      <c r="E669" s="63">
        <f>'Step 2 - Report Details'!O669</f>
        <v>0</v>
      </c>
      <c r="F669" s="63">
        <f>'Step 2 - Report Details'!P669</f>
        <v>0</v>
      </c>
      <c r="G669" s="63">
        <f>'Step 2 - Report Details'!Q669</f>
        <v>0</v>
      </c>
      <c r="H669" s="63">
        <f>'Step 2 - Report Details'!R669</f>
        <v>0</v>
      </c>
      <c r="I669" s="63">
        <f>'Step 2 - Report Details'!S669</f>
        <v>0</v>
      </c>
      <c r="J669" s="63">
        <f>'Step 2 - Report Details'!T669</f>
        <v>0</v>
      </c>
      <c r="K669" s="177"/>
      <c r="L669" s="177"/>
      <c r="M669" s="177"/>
      <c r="N669" s="177"/>
      <c r="O669" s="177"/>
      <c r="P669" s="177"/>
      <c r="Q669" s="177"/>
      <c r="R669" s="177"/>
      <c r="S669" s="179"/>
    </row>
    <row r="670" spans="1:19" s="49" customFormat="1" x14ac:dyDescent="0.3">
      <c r="A670" s="183"/>
      <c r="B670" s="183"/>
      <c r="C670" s="183"/>
      <c r="D670" s="50" t="str">
        <f>'Step 2 - Report Details'!N670</f>
        <v>Population</v>
      </c>
      <c r="E670" s="63">
        <f>'Step 2 - Report Details'!O670</f>
        <v>0</v>
      </c>
      <c r="F670" s="63">
        <f>'Step 2 - Report Details'!P670</f>
        <v>0</v>
      </c>
      <c r="G670" s="63">
        <f>'Step 2 - Report Details'!Q670</f>
        <v>0</v>
      </c>
      <c r="H670" s="63">
        <f>'Step 2 - Report Details'!R670</f>
        <v>0</v>
      </c>
      <c r="I670" s="63">
        <f>'Step 2 - Report Details'!S670</f>
        <v>0</v>
      </c>
      <c r="J670" s="63">
        <f>'Step 2 - Report Details'!T670</f>
        <v>0</v>
      </c>
      <c r="K670" s="178"/>
      <c r="L670" s="178"/>
      <c r="M670" s="178"/>
      <c r="N670" s="178"/>
      <c r="O670" s="178"/>
      <c r="P670" s="178"/>
      <c r="Q670" s="178"/>
      <c r="R670" s="178"/>
      <c r="S670" s="180"/>
    </row>
    <row r="671" spans="1:19" s="49" customFormat="1" x14ac:dyDescent="0.3">
      <c r="A671" s="182">
        <f>'Step 2 - Report Details'!A671</f>
        <v>0</v>
      </c>
      <c r="B671" s="182" t="str">
        <f ca="1">'Step 2 - Report Details'!B671</f>
        <v/>
      </c>
      <c r="C671" s="182">
        <f>'Step 2 - Report Details'!D671</f>
        <v>0</v>
      </c>
      <c r="D671" s="50" t="str">
        <f>'Step 2 - Report Details'!N671</f>
        <v>Biomass (T)</v>
      </c>
      <c r="E671" s="63">
        <f>'Step 2 - Report Details'!O671</f>
        <v>0</v>
      </c>
      <c r="F671" s="63">
        <f>'Step 2 - Report Details'!P671</f>
        <v>0</v>
      </c>
      <c r="G671" s="63">
        <f>'Step 2 - Report Details'!Q671</f>
        <v>0</v>
      </c>
      <c r="H671" s="63">
        <f>'Step 2 - Report Details'!R671</f>
        <v>0</v>
      </c>
      <c r="I671" s="63">
        <f>'Step 2 - Report Details'!S671</f>
        <v>0</v>
      </c>
      <c r="J671" s="63">
        <f>'Step 2 - Report Details'!T671</f>
        <v>0</v>
      </c>
      <c r="K671" s="177"/>
      <c r="L671" s="177"/>
      <c r="M671" s="177"/>
      <c r="N671" s="177"/>
      <c r="O671" s="177"/>
      <c r="P671" s="177"/>
      <c r="Q671" s="177"/>
      <c r="R671" s="177"/>
      <c r="S671" s="179"/>
    </row>
    <row r="672" spans="1:19" s="49" customFormat="1" x14ac:dyDescent="0.3">
      <c r="A672" s="183"/>
      <c r="B672" s="183"/>
      <c r="C672" s="183"/>
      <c r="D672" s="50" t="str">
        <f>'Step 2 - Report Details'!N672</f>
        <v>Population</v>
      </c>
      <c r="E672" s="63">
        <f>'Step 2 - Report Details'!O672</f>
        <v>0</v>
      </c>
      <c r="F672" s="63">
        <f>'Step 2 - Report Details'!P672</f>
        <v>0</v>
      </c>
      <c r="G672" s="63">
        <f>'Step 2 - Report Details'!Q672</f>
        <v>0</v>
      </c>
      <c r="H672" s="63">
        <f>'Step 2 - Report Details'!R672</f>
        <v>0</v>
      </c>
      <c r="I672" s="63">
        <f>'Step 2 - Report Details'!S672</f>
        <v>0</v>
      </c>
      <c r="J672" s="63">
        <f>'Step 2 - Report Details'!T672</f>
        <v>0</v>
      </c>
      <c r="K672" s="178"/>
      <c r="L672" s="178"/>
      <c r="M672" s="178"/>
      <c r="N672" s="178"/>
      <c r="O672" s="178"/>
      <c r="P672" s="178"/>
      <c r="Q672" s="178"/>
      <c r="R672" s="178"/>
      <c r="S672" s="180"/>
    </row>
    <row r="673" spans="1:19" s="49" customFormat="1" x14ac:dyDescent="0.3">
      <c r="A673" s="182">
        <f>'Step 2 - Report Details'!A673</f>
        <v>0</v>
      </c>
      <c r="B673" s="182" t="str">
        <f ca="1">'Step 2 - Report Details'!B673</f>
        <v/>
      </c>
      <c r="C673" s="182">
        <f>'Step 2 - Report Details'!D673</f>
        <v>0</v>
      </c>
      <c r="D673" s="50" t="str">
        <f>'Step 2 - Report Details'!N673</f>
        <v>Biomass (T)</v>
      </c>
      <c r="E673" s="63">
        <f>'Step 2 - Report Details'!O673</f>
        <v>0</v>
      </c>
      <c r="F673" s="63">
        <f>'Step 2 - Report Details'!P673</f>
        <v>0</v>
      </c>
      <c r="G673" s="63">
        <f>'Step 2 - Report Details'!Q673</f>
        <v>0</v>
      </c>
      <c r="H673" s="63">
        <f>'Step 2 - Report Details'!R673</f>
        <v>0</v>
      </c>
      <c r="I673" s="63">
        <f>'Step 2 - Report Details'!S673</f>
        <v>0</v>
      </c>
      <c r="J673" s="63">
        <f>'Step 2 - Report Details'!T673</f>
        <v>0</v>
      </c>
      <c r="K673" s="177"/>
      <c r="L673" s="177"/>
      <c r="M673" s="177"/>
      <c r="N673" s="177"/>
      <c r="O673" s="177"/>
      <c r="P673" s="177"/>
      <c r="Q673" s="177"/>
      <c r="R673" s="177"/>
      <c r="S673" s="179"/>
    </row>
    <row r="674" spans="1:19" s="49" customFormat="1" x14ac:dyDescent="0.3">
      <c r="A674" s="183"/>
      <c r="B674" s="183"/>
      <c r="C674" s="183"/>
      <c r="D674" s="50" t="str">
        <f>'Step 2 - Report Details'!N674</f>
        <v>Population</v>
      </c>
      <c r="E674" s="63">
        <f>'Step 2 - Report Details'!O674</f>
        <v>0</v>
      </c>
      <c r="F674" s="63">
        <f>'Step 2 - Report Details'!P674</f>
        <v>0</v>
      </c>
      <c r="G674" s="63">
        <f>'Step 2 - Report Details'!Q674</f>
        <v>0</v>
      </c>
      <c r="H674" s="63">
        <f>'Step 2 - Report Details'!R674</f>
        <v>0</v>
      </c>
      <c r="I674" s="63">
        <f>'Step 2 - Report Details'!S674</f>
        <v>0</v>
      </c>
      <c r="J674" s="63">
        <f>'Step 2 - Report Details'!T674</f>
        <v>0</v>
      </c>
      <c r="K674" s="178"/>
      <c r="L674" s="178"/>
      <c r="M674" s="178"/>
      <c r="N674" s="178"/>
      <c r="O674" s="178"/>
      <c r="P674" s="178"/>
      <c r="Q674" s="178"/>
      <c r="R674" s="178"/>
      <c r="S674" s="180"/>
    </row>
    <row r="675" spans="1:19" s="49" customFormat="1" x14ac:dyDescent="0.3">
      <c r="A675" s="182">
        <f>'Step 2 - Report Details'!A675</f>
        <v>0</v>
      </c>
      <c r="B675" s="182" t="str">
        <f ca="1">'Step 2 - Report Details'!B675</f>
        <v/>
      </c>
      <c r="C675" s="182">
        <f>'Step 2 - Report Details'!D675</f>
        <v>0</v>
      </c>
      <c r="D675" s="50" t="str">
        <f>'Step 2 - Report Details'!N675</f>
        <v>Biomass (T)</v>
      </c>
      <c r="E675" s="63">
        <f>'Step 2 - Report Details'!O675</f>
        <v>0</v>
      </c>
      <c r="F675" s="63">
        <f>'Step 2 - Report Details'!P675</f>
        <v>0</v>
      </c>
      <c r="G675" s="63">
        <f>'Step 2 - Report Details'!Q675</f>
        <v>0</v>
      </c>
      <c r="H675" s="63">
        <f>'Step 2 - Report Details'!R675</f>
        <v>0</v>
      </c>
      <c r="I675" s="63">
        <f>'Step 2 - Report Details'!S675</f>
        <v>0</v>
      </c>
      <c r="J675" s="63">
        <f>'Step 2 - Report Details'!T675</f>
        <v>0</v>
      </c>
      <c r="K675" s="177"/>
      <c r="L675" s="177"/>
      <c r="M675" s="177"/>
      <c r="N675" s="177"/>
      <c r="O675" s="177"/>
      <c r="P675" s="177"/>
      <c r="Q675" s="177"/>
      <c r="R675" s="177"/>
      <c r="S675" s="179"/>
    </row>
    <row r="676" spans="1:19" s="49" customFormat="1" x14ac:dyDescent="0.3">
      <c r="A676" s="183"/>
      <c r="B676" s="183"/>
      <c r="C676" s="183"/>
      <c r="D676" s="50" t="str">
        <f>'Step 2 - Report Details'!N676</f>
        <v>Population</v>
      </c>
      <c r="E676" s="63">
        <f>'Step 2 - Report Details'!O676</f>
        <v>0</v>
      </c>
      <c r="F676" s="63">
        <f>'Step 2 - Report Details'!P676</f>
        <v>0</v>
      </c>
      <c r="G676" s="63">
        <f>'Step 2 - Report Details'!Q676</f>
        <v>0</v>
      </c>
      <c r="H676" s="63">
        <f>'Step 2 - Report Details'!R676</f>
        <v>0</v>
      </c>
      <c r="I676" s="63">
        <f>'Step 2 - Report Details'!S676</f>
        <v>0</v>
      </c>
      <c r="J676" s="63">
        <f>'Step 2 - Report Details'!T676</f>
        <v>0</v>
      </c>
      <c r="K676" s="178"/>
      <c r="L676" s="178"/>
      <c r="M676" s="178"/>
      <c r="N676" s="178"/>
      <c r="O676" s="178"/>
      <c r="P676" s="178"/>
      <c r="Q676" s="178"/>
      <c r="R676" s="178"/>
      <c r="S676" s="180"/>
    </row>
    <row r="677" spans="1:19" s="49" customFormat="1" x14ac:dyDescent="0.3">
      <c r="A677" s="182">
        <f>'Step 2 - Report Details'!A677</f>
        <v>0</v>
      </c>
      <c r="B677" s="182" t="str">
        <f ca="1">'Step 2 - Report Details'!B677</f>
        <v/>
      </c>
      <c r="C677" s="182">
        <f>'Step 2 - Report Details'!D677</f>
        <v>0</v>
      </c>
      <c r="D677" s="50" t="str">
        <f>'Step 2 - Report Details'!N677</f>
        <v>Biomass (T)</v>
      </c>
      <c r="E677" s="63">
        <f>'Step 2 - Report Details'!O677</f>
        <v>0</v>
      </c>
      <c r="F677" s="63">
        <f>'Step 2 - Report Details'!P677</f>
        <v>0</v>
      </c>
      <c r="G677" s="63">
        <f>'Step 2 - Report Details'!Q677</f>
        <v>0</v>
      </c>
      <c r="H677" s="63">
        <f>'Step 2 - Report Details'!R677</f>
        <v>0</v>
      </c>
      <c r="I677" s="63">
        <f>'Step 2 - Report Details'!S677</f>
        <v>0</v>
      </c>
      <c r="J677" s="63">
        <f>'Step 2 - Report Details'!T677</f>
        <v>0</v>
      </c>
      <c r="K677" s="177"/>
      <c r="L677" s="177"/>
      <c r="M677" s="177"/>
      <c r="N677" s="177"/>
      <c r="O677" s="177"/>
      <c r="P677" s="177"/>
      <c r="Q677" s="177"/>
      <c r="R677" s="177"/>
      <c r="S677" s="179"/>
    </row>
    <row r="678" spans="1:19" s="49" customFormat="1" x14ac:dyDescent="0.3">
      <c r="A678" s="183"/>
      <c r="B678" s="183"/>
      <c r="C678" s="183"/>
      <c r="D678" s="50" t="str">
        <f>'Step 2 - Report Details'!N678</f>
        <v>Population</v>
      </c>
      <c r="E678" s="63">
        <f>'Step 2 - Report Details'!O678</f>
        <v>0</v>
      </c>
      <c r="F678" s="63">
        <f>'Step 2 - Report Details'!P678</f>
        <v>0</v>
      </c>
      <c r="G678" s="63">
        <f>'Step 2 - Report Details'!Q678</f>
        <v>0</v>
      </c>
      <c r="H678" s="63">
        <f>'Step 2 - Report Details'!R678</f>
        <v>0</v>
      </c>
      <c r="I678" s="63">
        <f>'Step 2 - Report Details'!S678</f>
        <v>0</v>
      </c>
      <c r="J678" s="63">
        <f>'Step 2 - Report Details'!T678</f>
        <v>0</v>
      </c>
      <c r="K678" s="178"/>
      <c r="L678" s="178"/>
      <c r="M678" s="178"/>
      <c r="N678" s="178"/>
      <c r="O678" s="178"/>
      <c r="P678" s="178"/>
      <c r="Q678" s="178"/>
      <c r="R678" s="178"/>
      <c r="S678" s="180"/>
    </row>
    <row r="679" spans="1:19" s="49" customFormat="1" x14ac:dyDescent="0.3">
      <c r="A679" s="182">
        <f>'Step 2 - Report Details'!A679</f>
        <v>0</v>
      </c>
      <c r="B679" s="182" t="str">
        <f ca="1">'Step 2 - Report Details'!B679</f>
        <v/>
      </c>
      <c r="C679" s="182">
        <f>'Step 2 - Report Details'!D679</f>
        <v>0</v>
      </c>
      <c r="D679" s="50" t="str">
        <f>'Step 2 - Report Details'!N679</f>
        <v>Biomass (T)</v>
      </c>
      <c r="E679" s="63">
        <f>'Step 2 - Report Details'!O679</f>
        <v>0</v>
      </c>
      <c r="F679" s="63">
        <f>'Step 2 - Report Details'!P679</f>
        <v>0</v>
      </c>
      <c r="G679" s="63">
        <f>'Step 2 - Report Details'!Q679</f>
        <v>0</v>
      </c>
      <c r="H679" s="63">
        <f>'Step 2 - Report Details'!R679</f>
        <v>0</v>
      </c>
      <c r="I679" s="63">
        <f>'Step 2 - Report Details'!S679</f>
        <v>0</v>
      </c>
      <c r="J679" s="63">
        <f>'Step 2 - Report Details'!T679</f>
        <v>0</v>
      </c>
      <c r="K679" s="177"/>
      <c r="L679" s="177"/>
      <c r="M679" s="177"/>
      <c r="N679" s="177"/>
      <c r="O679" s="177"/>
      <c r="P679" s="177"/>
      <c r="Q679" s="177"/>
      <c r="R679" s="177"/>
      <c r="S679" s="179"/>
    </row>
    <row r="680" spans="1:19" s="49" customFormat="1" x14ac:dyDescent="0.3">
      <c r="A680" s="183"/>
      <c r="B680" s="183"/>
      <c r="C680" s="183"/>
      <c r="D680" s="50" t="str">
        <f>'Step 2 - Report Details'!N680</f>
        <v>Population</v>
      </c>
      <c r="E680" s="63">
        <f>'Step 2 - Report Details'!O680</f>
        <v>0</v>
      </c>
      <c r="F680" s="63">
        <f>'Step 2 - Report Details'!P680</f>
        <v>0</v>
      </c>
      <c r="G680" s="63">
        <f>'Step 2 - Report Details'!Q680</f>
        <v>0</v>
      </c>
      <c r="H680" s="63">
        <f>'Step 2 - Report Details'!R680</f>
        <v>0</v>
      </c>
      <c r="I680" s="63">
        <f>'Step 2 - Report Details'!S680</f>
        <v>0</v>
      </c>
      <c r="J680" s="63">
        <f>'Step 2 - Report Details'!T680</f>
        <v>0</v>
      </c>
      <c r="K680" s="178"/>
      <c r="L680" s="178"/>
      <c r="M680" s="178"/>
      <c r="N680" s="178"/>
      <c r="O680" s="178"/>
      <c r="P680" s="178"/>
      <c r="Q680" s="178"/>
      <c r="R680" s="178"/>
      <c r="S680" s="180"/>
    </row>
    <row r="681" spans="1:19" s="49" customFormat="1" x14ac:dyDescent="0.3">
      <c r="A681" s="182">
        <f>'Step 2 - Report Details'!A681</f>
        <v>0</v>
      </c>
      <c r="B681" s="182" t="str">
        <f ca="1">'Step 2 - Report Details'!B681</f>
        <v/>
      </c>
      <c r="C681" s="182">
        <f>'Step 2 - Report Details'!D681</f>
        <v>0</v>
      </c>
      <c r="D681" s="50" t="str">
        <f>'Step 2 - Report Details'!N681</f>
        <v>Biomass (T)</v>
      </c>
      <c r="E681" s="63">
        <f>'Step 2 - Report Details'!O681</f>
        <v>0</v>
      </c>
      <c r="F681" s="63">
        <f>'Step 2 - Report Details'!P681</f>
        <v>0</v>
      </c>
      <c r="G681" s="63">
        <f>'Step 2 - Report Details'!Q681</f>
        <v>0</v>
      </c>
      <c r="H681" s="63">
        <f>'Step 2 - Report Details'!R681</f>
        <v>0</v>
      </c>
      <c r="I681" s="63">
        <f>'Step 2 - Report Details'!S681</f>
        <v>0</v>
      </c>
      <c r="J681" s="63">
        <f>'Step 2 - Report Details'!T681</f>
        <v>0</v>
      </c>
      <c r="K681" s="177"/>
      <c r="L681" s="177"/>
      <c r="M681" s="177"/>
      <c r="N681" s="177"/>
      <c r="O681" s="177"/>
      <c r="P681" s="177"/>
      <c r="Q681" s="177"/>
      <c r="R681" s="177"/>
      <c r="S681" s="179"/>
    </row>
    <row r="682" spans="1:19" s="49" customFormat="1" x14ac:dyDescent="0.3">
      <c r="A682" s="183"/>
      <c r="B682" s="183"/>
      <c r="C682" s="183"/>
      <c r="D682" s="50" t="str">
        <f>'Step 2 - Report Details'!N682</f>
        <v>Population</v>
      </c>
      <c r="E682" s="63">
        <f>'Step 2 - Report Details'!O682</f>
        <v>0</v>
      </c>
      <c r="F682" s="63">
        <f>'Step 2 - Report Details'!P682</f>
        <v>0</v>
      </c>
      <c r="G682" s="63">
        <f>'Step 2 - Report Details'!Q682</f>
        <v>0</v>
      </c>
      <c r="H682" s="63">
        <f>'Step 2 - Report Details'!R682</f>
        <v>0</v>
      </c>
      <c r="I682" s="63">
        <f>'Step 2 - Report Details'!S682</f>
        <v>0</v>
      </c>
      <c r="J682" s="63">
        <f>'Step 2 - Report Details'!T682</f>
        <v>0</v>
      </c>
      <c r="K682" s="178"/>
      <c r="L682" s="178"/>
      <c r="M682" s="178"/>
      <c r="N682" s="178"/>
      <c r="O682" s="178"/>
      <c r="P682" s="178"/>
      <c r="Q682" s="178"/>
      <c r="R682" s="178"/>
      <c r="S682" s="180"/>
    </row>
    <row r="683" spans="1:19" s="49" customFormat="1" x14ac:dyDescent="0.3">
      <c r="A683" s="182">
        <f>'Step 2 - Report Details'!A683</f>
        <v>0</v>
      </c>
      <c r="B683" s="182" t="str">
        <f ca="1">'Step 2 - Report Details'!B683</f>
        <v/>
      </c>
      <c r="C683" s="182">
        <f>'Step 2 - Report Details'!D683</f>
        <v>0</v>
      </c>
      <c r="D683" s="50" t="str">
        <f>'Step 2 - Report Details'!N683</f>
        <v>Biomass (T)</v>
      </c>
      <c r="E683" s="63">
        <f>'Step 2 - Report Details'!O683</f>
        <v>0</v>
      </c>
      <c r="F683" s="63">
        <f>'Step 2 - Report Details'!P683</f>
        <v>0</v>
      </c>
      <c r="G683" s="63">
        <f>'Step 2 - Report Details'!Q683</f>
        <v>0</v>
      </c>
      <c r="H683" s="63">
        <f>'Step 2 - Report Details'!R683</f>
        <v>0</v>
      </c>
      <c r="I683" s="63">
        <f>'Step 2 - Report Details'!S683</f>
        <v>0</v>
      </c>
      <c r="J683" s="63">
        <f>'Step 2 - Report Details'!T683</f>
        <v>0</v>
      </c>
      <c r="K683" s="177"/>
      <c r="L683" s="177"/>
      <c r="M683" s="177"/>
      <c r="N683" s="177"/>
      <c r="O683" s="177"/>
      <c r="P683" s="177"/>
      <c r="Q683" s="177"/>
      <c r="R683" s="177"/>
      <c r="S683" s="179"/>
    </row>
    <row r="684" spans="1:19" s="49" customFormat="1" x14ac:dyDescent="0.3">
      <c r="A684" s="183"/>
      <c r="B684" s="183"/>
      <c r="C684" s="183"/>
      <c r="D684" s="50" t="str">
        <f>'Step 2 - Report Details'!N684</f>
        <v>Population</v>
      </c>
      <c r="E684" s="63">
        <f>'Step 2 - Report Details'!O684</f>
        <v>0</v>
      </c>
      <c r="F684" s="63">
        <f>'Step 2 - Report Details'!P684</f>
        <v>0</v>
      </c>
      <c r="G684" s="63">
        <f>'Step 2 - Report Details'!Q684</f>
        <v>0</v>
      </c>
      <c r="H684" s="63">
        <f>'Step 2 - Report Details'!R684</f>
        <v>0</v>
      </c>
      <c r="I684" s="63">
        <f>'Step 2 - Report Details'!S684</f>
        <v>0</v>
      </c>
      <c r="J684" s="63">
        <f>'Step 2 - Report Details'!T684</f>
        <v>0</v>
      </c>
      <c r="K684" s="178"/>
      <c r="L684" s="178"/>
      <c r="M684" s="178"/>
      <c r="N684" s="178"/>
      <c r="O684" s="178"/>
      <c r="P684" s="178"/>
      <c r="Q684" s="178"/>
      <c r="R684" s="178"/>
      <c r="S684" s="180"/>
    </row>
    <row r="685" spans="1:19" s="49" customFormat="1" x14ac:dyDescent="0.3">
      <c r="A685" s="182">
        <f>'Step 2 - Report Details'!A685</f>
        <v>0</v>
      </c>
      <c r="B685" s="182" t="str">
        <f ca="1">'Step 2 - Report Details'!B685</f>
        <v/>
      </c>
      <c r="C685" s="182">
        <f>'Step 2 - Report Details'!D685</f>
        <v>0</v>
      </c>
      <c r="D685" s="50" t="str">
        <f>'Step 2 - Report Details'!N685</f>
        <v>Biomass (T)</v>
      </c>
      <c r="E685" s="63">
        <f>'Step 2 - Report Details'!O685</f>
        <v>0</v>
      </c>
      <c r="F685" s="63">
        <f>'Step 2 - Report Details'!P685</f>
        <v>0</v>
      </c>
      <c r="G685" s="63">
        <f>'Step 2 - Report Details'!Q685</f>
        <v>0</v>
      </c>
      <c r="H685" s="63">
        <f>'Step 2 - Report Details'!R685</f>
        <v>0</v>
      </c>
      <c r="I685" s="63">
        <f>'Step 2 - Report Details'!S685</f>
        <v>0</v>
      </c>
      <c r="J685" s="63">
        <f>'Step 2 - Report Details'!T685</f>
        <v>0</v>
      </c>
      <c r="K685" s="177"/>
      <c r="L685" s="177"/>
      <c r="M685" s="177"/>
      <c r="N685" s="177"/>
      <c r="O685" s="177"/>
      <c r="P685" s="177"/>
      <c r="Q685" s="177"/>
      <c r="R685" s="177"/>
      <c r="S685" s="179"/>
    </row>
    <row r="686" spans="1:19" s="49" customFormat="1" x14ac:dyDescent="0.3">
      <c r="A686" s="183"/>
      <c r="B686" s="183"/>
      <c r="C686" s="183"/>
      <c r="D686" s="50" t="str">
        <f>'Step 2 - Report Details'!N686</f>
        <v>Population</v>
      </c>
      <c r="E686" s="63">
        <f>'Step 2 - Report Details'!O686</f>
        <v>0</v>
      </c>
      <c r="F686" s="63">
        <f>'Step 2 - Report Details'!P686</f>
        <v>0</v>
      </c>
      <c r="G686" s="63">
        <f>'Step 2 - Report Details'!Q686</f>
        <v>0</v>
      </c>
      <c r="H686" s="63">
        <f>'Step 2 - Report Details'!R686</f>
        <v>0</v>
      </c>
      <c r="I686" s="63">
        <f>'Step 2 - Report Details'!S686</f>
        <v>0</v>
      </c>
      <c r="J686" s="63">
        <f>'Step 2 - Report Details'!T686</f>
        <v>0</v>
      </c>
      <c r="K686" s="178"/>
      <c r="L686" s="178"/>
      <c r="M686" s="178"/>
      <c r="N686" s="178"/>
      <c r="O686" s="178"/>
      <c r="P686" s="178"/>
      <c r="Q686" s="178"/>
      <c r="R686" s="178"/>
      <c r="S686" s="180"/>
    </row>
    <row r="687" spans="1:19" s="49" customFormat="1" x14ac:dyDescent="0.3">
      <c r="A687" s="182">
        <f>'Step 2 - Report Details'!A687</f>
        <v>0</v>
      </c>
      <c r="B687" s="182" t="str">
        <f ca="1">'Step 2 - Report Details'!B687</f>
        <v/>
      </c>
      <c r="C687" s="182">
        <f>'Step 2 - Report Details'!D687</f>
        <v>0</v>
      </c>
      <c r="D687" s="50" t="str">
        <f>'Step 2 - Report Details'!N687</f>
        <v>Biomass (T)</v>
      </c>
      <c r="E687" s="63">
        <f>'Step 2 - Report Details'!O687</f>
        <v>0</v>
      </c>
      <c r="F687" s="63">
        <f>'Step 2 - Report Details'!P687</f>
        <v>0</v>
      </c>
      <c r="G687" s="63">
        <f>'Step 2 - Report Details'!Q687</f>
        <v>0</v>
      </c>
      <c r="H687" s="63">
        <f>'Step 2 - Report Details'!R687</f>
        <v>0</v>
      </c>
      <c r="I687" s="63">
        <f>'Step 2 - Report Details'!S687</f>
        <v>0</v>
      </c>
      <c r="J687" s="63">
        <f>'Step 2 - Report Details'!T687</f>
        <v>0</v>
      </c>
      <c r="K687" s="177"/>
      <c r="L687" s="177"/>
      <c r="M687" s="177"/>
      <c r="N687" s="177"/>
      <c r="O687" s="177"/>
      <c r="P687" s="177"/>
      <c r="Q687" s="177"/>
      <c r="R687" s="177"/>
      <c r="S687" s="179"/>
    </row>
    <row r="688" spans="1:19" s="49" customFormat="1" x14ac:dyDescent="0.3">
      <c r="A688" s="183"/>
      <c r="B688" s="183"/>
      <c r="C688" s="183"/>
      <c r="D688" s="50" t="str">
        <f>'Step 2 - Report Details'!N688</f>
        <v>Population</v>
      </c>
      <c r="E688" s="63">
        <f>'Step 2 - Report Details'!O688</f>
        <v>0</v>
      </c>
      <c r="F688" s="63">
        <f>'Step 2 - Report Details'!P688</f>
        <v>0</v>
      </c>
      <c r="G688" s="63">
        <f>'Step 2 - Report Details'!Q688</f>
        <v>0</v>
      </c>
      <c r="H688" s="63">
        <f>'Step 2 - Report Details'!R688</f>
        <v>0</v>
      </c>
      <c r="I688" s="63">
        <f>'Step 2 - Report Details'!S688</f>
        <v>0</v>
      </c>
      <c r="J688" s="63">
        <f>'Step 2 - Report Details'!T688</f>
        <v>0</v>
      </c>
      <c r="K688" s="178"/>
      <c r="L688" s="178"/>
      <c r="M688" s="178"/>
      <c r="N688" s="178"/>
      <c r="O688" s="178"/>
      <c r="P688" s="178"/>
      <c r="Q688" s="178"/>
      <c r="R688" s="178"/>
      <c r="S688" s="180"/>
    </row>
    <row r="689" spans="1:19" s="49" customFormat="1" x14ac:dyDescent="0.3">
      <c r="A689" s="182">
        <f>'Step 2 - Report Details'!A689</f>
        <v>0</v>
      </c>
      <c r="B689" s="182" t="str">
        <f ca="1">'Step 2 - Report Details'!B689</f>
        <v/>
      </c>
      <c r="C689" s="182">
        <f>'Step 2 - Report Details'!D689</f>
        <v>0</v>
      </c>
      <c r="D689" s="50" t="str">
        <f>'Step 2 - Report Details'!N689</f>
        <v>Biomass (T)</v>
      </c>
      <c r="E689" s="63">
        <f>'Step 2 - Report Details'!O689</f>
        <v>0</v>
      </c>
      <c r="F689" s="63">
        <f>'Step 2 - Report Details'!P689</f>
        <v>0</v>
      </c>
      <c r="G689" s="63">
        <f>'Step 2 - Report Details'!Q689</f>
        <v>0</v>
      </c>
      <c r="H689" s="63">
        <f>'Step 2 - Report Details'!R689</f>
        <v>0</v>
      </c>
      <c r="I689" s="63">
        <f>'Step 2 - Report Details'!S689</f>
        <v>0</v>
      </c>
      <c r="J689" s="63">
        <f>'Step 2 - Report Details'!T689</f>
        <v>0</v>
      </c>
      <c r="K689" s="177"/>
      <c r="L689" s="177"/>
      <c r="M689" s="177"/>
      <c r="N689" s="177"/>
      <c r="O689" s="177"/>
      <c r="P689" s="177"/>
      <c r="Q689" s="177"/>
      <c r="R689" s="177"/>
      <c r="S689" s="179"/>
    </row>
    <row r="690" spans="1:19" s="49" customFormat="1" x14ac:dyDescent="0.3">
      <c r="A690" s="183"/>
      <c r="B690" s="183"/>
      <c r="C690" s="183"/>
      <c r="D690" s="50" t="str">
        <f>'Step 2 - Report Details'!N690</f>
        <v>Population</v>
      </c>
      <c r="E690" s="63">
        <f>'Step 2 - Report Details'!O690</f>
        <v>0</v>
      </c>
      <c r="F690" s="63">
        <f>'Step 2 - Report Details'!P690</f>
        <v>0</v>
      </c>
      <c r="G690" s="63">
        <f>'Step 2 - Report Details'!Q690</f>
        <v>0</v>
      </c>
      <c r="H690" s="63">
        <f>'Step 2 - Report Details'!R690</f>
        <v>0</v>
      </c>
      <c r="I690" s="63">
        <f>'Step 2 - Report Details'!S690</f>
        <v>0</v>
      </c>
      <c r="J690" s="63">
        <f>'Step 2 - Report Details'!T690</f>
        <v>0</v>
      </c>
      <c r="K690" s="178"/>
      <c r="L690" s="178"/>
      <c r="M690" s="178"/>
      <c r="N690" s="178"/>
      <c r="O690" s="178"/>
      <c r="P690" s="178"/>
      <c r="Q690" s="178"/>
      <c r="R690" s="178"/>
      <c r="S690" s="180"/>
    </row>
    <row r="691" spans="1:19" s="49" customFormat="1" x14ac:dyDescent="0.3">
      <c r="A691" s="182">
        <f>'Step 2 - Report Details'!A691</f>
        <v>0</v>
      </c>
      <c r="B691" s="182" t="str">
        <f ca="1">'Step 2 - Report Details'!B691</f>
        <v/>
      </c>
      <c r="C691" s="182">
        <f>'Step 2 - Report Details'!D691</f>
        <v>0</v>
      </c>
      <c r="D691" s="50" t="str">
        <f>'Step 2 - Report Details'!N691</f>
        <v>Biomass (T)</v>
      </c>
      <c r="E691" s="63">
        <f>'Step 2 - Report Details'!O691</f>
        <v>0</v>
      </c>
      <c r="F691" s="63">
        <f>'Step 2 - Report Details'!P691</f>
        <v>0</v>
      </c>
      <c r="G691" s="63">
        <f>'Step 2 - Report Details'!Q691</f>
        <v>0</v>
      </c>
      <c r="H691" s="63">
        <f>'Step 2 - Report Details'!R691</f>
        <v>0</v>
      </c>
      <c r="I691" s="63">
        <f>'Step 2 - Report Details'!S691</f>
        <v>0</v>
      </c>
      <c r="J691" s="63">
        <f>'Step 2 - Report Details'!T691</f>
        <v>0</v>
      </c>
      <c r="K691" s="177"/>
      <c r="L691" s="177"/>
      <c r="M691" s="177"/>
      <c r="N691" s="177"/>
      <c r="O691" s="177"/>
      <c r="P691" s="177"/>
      <c r="Q691" s="177"/>
      <c r="R691" s="177"/>
      <c r="S691" s="179"/>
    </row>
    <row r="692" spans="1:19" s="49" customFormat="1" x14ac:dyDescent="0.3">
      <c r="A692" s="183"/>
      <c r="B692" s="183"/>
      <c r="C692" s="183"/>
      <c r="D692" s="50" t="str">
        <f>'Step 2 - Report Details'!N692</f>
        <v>Population</v>
      </c>
      <c r="E692" s="63">
        <f>'Step 2 - Report Details'!O692</f>
        <v>0</v>
      </c>
      <c r="F692" s="63">
        <f>'Step 2 - Report Details'!P692</f>
        <v>0</v>
      </c>
      <c r="G692" s="63">
        <f>'Step 2 - Report Details'!Q692</f>
        <v>0</v>
      </c>
      <c r="H692" s="63">
        <f>'Step 2 - Report Details'!R692</f>
        <v>0</v>
      </c>
      <c r="I692" s="63">
        <f>'Step 2 - Report Details'!S692</f>
        <v>0</v>
      </c>
      <c r="J692" s="63">
        <f>'Step 2 - Report Details'!T692</f>
        <v>0</v>
      </c>
      <c r="K692" s="178"/>
      <c r="L692" s="178"/>
      <c r="M692" s="178"/>
      <c r="N692" s="178"/>
      <c r="O692" s="178"/>
      <c r="P692" s="178"/>
      <c r="Q692" s="178"/>
      <c r="R692" s="178"/>
      <c r="S692" s="180"/>
    </row>
    <row r="693" spans="1:19" s="49" customFormat="1" x14ac:dyDescent="0.3">
      <c r="A693" s="182">
        <f>'Step 2 - Report Details'!A693</f>
        <v>0</v>
      </c>
      <c r="B693" s="182" t="str">
        <f ca="1">'Step 2 - Report Details'!B693</f>
        <v/>
      </c>
      <c r="C693" s="182">
        <f>'Step 2 - Report Details'!D693</f>
        <v>0</v>
      </c>
      <c r="D693" s="50" t="str">
        <f>'Step 2 - Report Details'!N693</f>
        <v>Biomass (T)</v>
      </c>
      <c r="E693" s="63">
        <f>'Step 2 - Report Details'!O693</f>
        <v>0</v>
      </c>
      <c r="F693" s="63">
        <f>'Step 2 - Report Details'!P693</f>
        <v>0</v>
      </c>
      <c r="G693" s="63">
        <f>'Step 2 - Report Details'!Q693</f>
        <v>0</v>
      </c>
      <c r="H693" s="63">
        <f>'Step 2 - Report Details'!R693</f>
        <v>0</v>
      </c>
      <c r="I693" s="63">
        <f>'Step 2 - Report Details'!S693</f>
        <v>0</v>
      </c>
      <c r="J693" s="63">
        <f>'Step 2 - Report Details'!T693</f>
        <v>0</v>
      </c>
      <c r="K693" s="177"/>
      <c r="L693" s="177"/>
      <c r="M693" s="177"/>
      <c r="N693" s="177"/>
      <c r="O693" s="177"/>
      <c r="P693" s="177"/>
      <c r="Q693" s="177"/>
      <c r="R693" s="177"/>
      <c r="S693" s="179"/>
    </row>
    <row r="694" spans="1:19" s="49" customFormat="1" x14ac:dyDescent="0.3">
      <c r="A694" s="183"/>
      <c r="B694" s="183"/>
      <c r="C694" s="183"/>
      <c r="D694" s="50" t="str">
        <f>'Step 2 - Report Details'!N694</f>
        <v>Population</v>
      </c>
      <c r="E694" s="63">
        <f>'Step 2 - Report Details'!O694</f>
        <v>0</v>
      </c>
      <c r="F694" s="63">
        <f>'Step 2 - Report Details'!P694</f>
        <v>0</v>
      </c>
      <c r="G694" s="63">
        <f>'Step 2 - Report Details'!Q694</f>
        <v>0</v>
      </c>
      <c r="H694" s="63">
        <f>'Step 2 - Report Details'!R694</f>
        <v>0</v>
      </c>
      <c r="I694" s="63">
        <f>'Step 2 - Report Details'!S694</f>
        <v>0</v>
      </c>
      <c r="J694" s="63">
        <f>'Step 2 - Report Details'!T694</f>
        <v>0</v>
      </c>
      <c r="K694" s="178"/>
      <c r="L694" s="178"/>
      <c r="M694" s="178"/>
      <c r="N694" s="178"/>
      <c r="O694" s="178"/>
      <c r="P694" s="178"/>
      <c r="Q694" s="178"/>
      <c r="R694" s="178"/>
      <c r="S694" s="180"/>
    </row>
    <row r="695" spans="1:19" s="49" customFormat="1" x14ac:dyDescent="0.3">
      <c r="A695" s="182">
        <f>'Step 2 - Report Details'!A695</f>
        <v>0</v>
      </c>
      <c r="B695" s="182" t="str">
        <f ca="1">'Step 2 - Report Details'!B695</f>
        <v/>
      </c>
      <c r="C695" s="182">
        <f>'Step 2 - Report Details'!D695</f>
        <v>0</v>
      </c>
      <c r="D695" s="50" t="str">
        <f>'Step 2 - Report Details'!N695</f>
        <v>Biomass (T)</v>
      </c>
      <c r="E695" s="63">
        <f>'Step 2 - Report Details'!O695</f>
        <v>0</v>
      </c>
      <c r="F695" s="63">
        <f>'Step 2 - Report Details'!P695</f>
        <v>0</v>
      </c>
      <c r="G695" s="63">
        <f>'Step 2 - Report Details'!Q695</f>
        <v>0</v>
      </c>
      <c r="H695" s="63">
        <f>'Step 2 - Report Details'!R695</f>
        <v>0</v>
      </c>
      <c r="I695" s="63">
        <f>'Step 2 - Report Details'!S695</f>
        <v>0</v>
      </c>
      <c r="J695" s="63">
        <f>'Step 2 - Report Details'!T695</f>
        <v>0</v>
      </c>
      <c r="K695" s="177"/>
      <c r="L695" s="177"/>
      <c r="M695" s="177"/>
      <c r="N695" s="177"/>
      <c r="O695" s="177"/>
      <c r="P695" s="177"/>
      <c r="Q695" s="177"/>
      <c r="R695" s="177"/>
      <c r="S695" s="179"/>
    </row>
    <row r="696" spans="1:19" s="49" customFormat="1" x14ac:dyDescent="0.3">
      <c r="A696" s="183"/>
      <c r="B696" s="183"/>
      <c r="C696" s="183"/>
      <c r="D696" s="50" t="str">
        <f>'Step 2 - Report Details'!N696</f>
        <v>Population</v>
      </c>
      <c r="E696" s="63">
        <f>'Step 2 - Report Details'!O696</f>
        <v>0</v>
      </c>
      <c r="F696" s="63">
        <f>'Step 2 - Report Details'!P696</f>
        <v>0</v>
      </c>
      <c r="G696" s="63">
        <f>'Step 2 - Report Details'!Q696</f>
        <v>0</v>
      </c>
      <c r="H696" s="63">
        <f>'Step 2 - Report Details'!R696</f>
        <v>0</v>
      </c>
      <c r="I696" s="63">
        <f>'Step 2 - Report Details'!S696</f>
        <v>0</v>
      </c>
      <c r="J696" s="63">
        <f>'Step 2 - Report Details'!T696</f>
        <v>0</v>
      </c>
      <c r="K696" s="178"/>
      <c r="L696" s="178"/>
      <c r="M696" s="178"/>
      <c r="N696" s="178"/>
      <c r="O696" s="178"/>
      <c r="P696" s="178"/>
      <c r="Q696" s="178"/>
      <c r="R696" s="178"/>
      <c r="S696" s="180"/>
    </row>
    <row r="697" spans="1:19" s="49" customFormat="1" x14ac:dyDescent="0.3">
      <c r="A697" s="182">
        <f>'Step 2 - Report Details'!A697</f>
        <v>0</v>
      </c>
      <c r="B697" s="182" t="str">
        <f ca="1">'Step 2 - Report Details'!B697</f>
        <v/>
      </c>
      <c r="C697" s="182">
        <f>'Step 2 - Report Details'!D697</f>
        <v>0</v>
      </c>
      <c r="D697" s="50" t="str">
        <f>'Step 2 - Report Details'!N697</f>
        <v>Biomass (T)</v>
      </c>
      <c r="E697" s="63">
        <f>'Step 2 - Report Details'!O697</f>
        <v>0</v>
      </c>
      <c r="F697" s="63">
        <f>'Step 2 - Report Details'!P697</f>
        <v>0</v>
      </c>
      <c r="G697" s="63">
        <f>'Step 2 - Report Details'!Q697</f>
        <v>0</v>
      </c>
      <c r="H697" s="63">
        <f>'Step 2 - Report Details'!R697</f>
        <v>0</v>
      </c>
      <c r="I697" s="63">
        <f>'Step 2 - Report Details'!S697</f>
        <v>0</v>
      </c>
      <c r="J697" s="63">
        <f>'Step 2 - Report Details'!T697</f>
        <v>0</v>
      </c>
      <c r="K697" s="177"/>
      <c r="L697" s="177"/>
      <c r="M697" s="177"/>
      <c r="N697" s="177"/>
      <c r="O697" s="177"/>
      <c r="P697" s="177"/>
      <c r="Q697" s="177"/>
      <c r="R697" s="177"/>
      <c r="S697" s="179"/>
    </row>
    <row r="698" spans="1:19" s="49" customFormat="1" x14ac:dyDescent="0.3">
      <c r="A698" s="183"/>
      <c r="B698" s="183"/>
      <c r="C698" s="183"/>
      <c r="D698" s="50" t="str">
        <f>'Step 2 - Report Details'!N698</f>
        <v>Population</v>
      </c>
      <c r="E698" s="63">
        <f>'Step 2 - Report Details'!O698</f>
        <v>0</v>
      </c>
      <c r="F698" s="63">
        <f>'Step 2 - Report Details'!P698</f>
        <v>0</v>
      </c>
      <c r="G698" s="63">
        <f>'Step 2 - Report Details'!Q698</f>
        <v>0</v>
      </c>
      <c r="H698" s="63">
        <f>'Step 2 - Report Details'!R698</f>
        <v>0</v>
      </c>
      <c r="I698" s="63">
        <f>'Step 2 - Report Details'!S698</f>
        <v>0</v>
      </c>
      <c r="J698" s="63">
        <f>'Step 2 - Report Details'!T698</f>
        <v>0</v>
      </c>
      <c r="K698" s="178"/>
      <c r="L698" s="178"/>
      <c r="M698" s="178"/>
      <c r="N698" s="178"/>
      <c r="O698" s="178"/>
      <c r="P698" s="178"/>
      <c r="Q698" s="178"/>
      <c r="R698" s="178"/>
      <c r="S698" s="180"/>
    </row>
    <row r="699" spans="1:19" s="49" customFormat="1" x14ac:dyDescent="0.3">
      <c r="A699" s="182">
        <f>'Step 2 - Report Details'!A699</f>
        <v>0</v>
      </c>
      <c r="B699" s="182" t="str">
        <f ca="1">'Step 2 - Report Details'!B699</f>
        <v/>
      </c>
      <c r="C699" s="182">
        <f>'Step 2 - Report Details'!D699</f>
        <v>0</v>
      </c>
      <c r="D699" s="50" t="str">
        <f>'Step 2 - Report Details'!N699</f>
        <v>Biomass (T)</v>
      </c>
      <c r="E699" s="63">
        <f>'Step 2 - Report Details'!O699</f>
        <v>0</v>
      </c>
      <c r="F699" s="63">
        <f>'Step 2 - Report Details'!P699</f>
        <v>0</v>
      </c>
      <c r="G699" s="63">
        <f>'Step 2 - Report Details'!Q699</f>
        <v>0</v>
      </c>
      <c r="H699" s="63">
        <f>'Step 2 - Report Details'!R699</f>
        <v>0</v>
      </c>
      <c r="I699" s="63">
        <f>'Step 2 - Report Details'!S699</f>
        <v>0</v>
      </c>
      <c r="J699" s="63">
        <f>'Step 2 - Report Details'!T699</f>
        <v>0</v>
      </c>
      <c r="K699" s="177"/>
      <c r="L699" s="177"/>
      <c r="M699" s="177"/>
      <c r="N699" s="177"/>
      <c r="O699" s="177"/>
      <c r="P699" s="177"/>
      <c r="Q699" s="177"/>
      <c r="R699" s="177"/>
      <c r="S699" s="179"/>
    </row>
    <row r="700" spans="1:19" s="49" customFormat="1" x14ac:dyDescent="0.3">
      <c r="A700" s="183"/>
      <c r="B700" s="183"/>
      <c r="C700" s="183"/>
      <c r="D700" s="50" t="str">
        <f>'Step 2 - Report Details'!N700</f>
        <v>Population</v>
      </c>
      <c r="E700" s="63">
        <f>'Step 2 - Report Details'!O700</f>
        <v>0</v>
      </c>
      <c r="F700" s="63">
        <f>'Step 2 - Report Details'!P700</f>
        <v>0</v>
      </c>
      <c r="G700" s="63">
        <f>'Step 2 - Report Details'!Q700</f>
        <v>0</v>
      </c>
      <c r="H700" s="63">
        <f>'Step 2 - Report Details'!R700</f>
        <v>0</v>
      </c>
      <c r="I700" s="63">
        <f>'Step 2 - Report Details'!S700</f>
        <v>0</v>
      </c>
      <c r="J700" s="63">
        <f>'Step 2 - Report Details'!T700</f>
        <v>0</v>
      </c>
      <c r="K700" s="178"/>
      <c r="L700" s="178"/>
      <c r="M700" s="178"/>
      <c r="N700" s="178"/>
      <c r="O700" s="178"/>
      <c r="P700" s="178"/>
      <c r="Q700" s="178"/>
      <c r="R700" s="178"/>
      <c r="S700" s="180"/>
    </row>
    <row r="701" spans="1:19" s="49" customFormat="1" x14ac:dyDescent="0.3">
      <c r="A701" s="182">
        <f>'Step 2 - Report Details'!A701</f>
        <v>0</v>
      </c>
      <c r="B701" s="182" t="str">
        <f ca="1">'Step 2 - Report Details'!B701</f>
        <v/>
      </c>
      <c r="C701" s="182">
        <f>'Step 2 - Report Details'!D701</f>
        <v>0</v>
      </c>
      <c r="D701" s="50" t="str">
        <f>'Step 2 - Report Details'!N701</f>
        <v>Biomass (T)</v>
      </c>
      <c r="E701" s="63">
        <f>'Step 2 - Report Details'!O701</f>
        <v>0</v>
      </c>
      <c r="F701" s="63">
        <f>'Step 2 - Report Details'!P701</f>
        <v>0</v>
      </c>
      <c r="G701" s="63">
        <f>'Step 2 - Report Details'!Q701</f>
        <v>0</v>
      </c>
      <c r="H701" s="63">
        <f>'Step 2 - Report Details'!R701</f>
        <v>0</v>
      </c>
      <c r="I701" s="63">
        <f>'Step 2 - Report Details'!S701</f>
        <v>0</v>
      </c>
      <c r="J701" s="63">
        <f>'Step 2 - Report Details'!T701</f>
        <v>0</v>
      </c>
      <c r="K701" s="177"/>
      <c r="L701" s="177"/>
      <c r="M701" s="177"/>
      <c r="N701" s="177"/>
      <c r="O701" s="177"/>
      <c r="P701" s="177"/>
      <c r="Q701" s="177"/>
      <c r="R701" s="177"/>
      <c r="S701" s="179"/>
    </row>
    <row r="702" spans="1:19" s="49" customFormat="1" x14ac:dyDescent="0.3">
      <c r="A702" s="183"/>
      <c r="B702" s="183"/>
      <c r="C702" s="183"/>
      <c r="D702" s="50" t="str">
        <f>'Step 2 - Report Details'!N702</f>
        <v>Population</v>
      </c>
      <c r="E702" s="63">
        <f>'Step 2 - Report Details'!O702</f>
        <v>0</v>
      </c>
      <c r="F702" s="63">
        <f>'Step 2 - Report Details'!P702</f>
        <v>0</v>
      </c>
      <c r="G702" s="63">
        <f>'Step 2 - Report Details'!Q702</f>
        <v>0</v>
      </c>
      <c r="H702" s="63">
        <f>'Step 2 - Report Details'!R702</f>
        <v>0</v>
      </c>
      <c r="I702" s="63">
        <f>'Step 2 - Report Details'!S702</f>
        <v>0</v>
      </c>
      <c r="J702" s="63">
        <f>'Step 2 - Report Details'!T702</f>
        <v>0</v>
      </c>
      <c r="K702" s="178"/>
      <c r="L702" s="178"/>
      <c r="M702" s="178"/>
      <c r="N702" s="178"/>
      <c r="O702" s="178"/>
      <c r="P702" s="178"/>
      <c r="Q702" s="178"/>
      <c r="R702" s="178"/>
      <c r="S702" s="180"/>
    </row>
    <row r="703" spans="1:19" s="49" customFormat="1" x14ac:dyDescent="0.3">
      <c r="A703" s="182">
        <f>'Step 2 - Report Details'!A703</f>
        <v>0</v>
      </c>
      <c r="B703" s="182" t="str">
        <f ca="1">'Step 2 - Report Details'!B703</f>
        <v/>
      </c>
      <c r="C703" s="182">
        <f>'Step 2 - Report Details'!D703</f>
        <v>0</v>
      </c>
      <c r="D703" s="50" t="str">
        <f>'Step 2 - Report Details'!N703</f>
        <v>Biomass (T)</v>
      </c>
      <c r="E703" s="63">
        <f>'Step 2 - Report Details'!O703</f>
        <v>0</v>
      </c>
      <c r="F703" s="63">
        <f>'Step 2 - Report Details'!P703</f>
        <v>0</v>
      </c>
      <c r="G703" s="63">
        <f>'Step 2 - Report Details'!Q703</f>
        <v>0</v>
      </c>
      <c r="H703" s="63">
        <f>'Step 2 - Report Details'!R703</f>
        <v>0</v>
      </c>
      <c r="I703" s="63">
        <f>'Step 2 - Report Details'!S703</f>
        <v>0</v>
      </c>
      <c r="J703" s="63">
        <f>'Step 2 - Report Details'!T703</f>
        <v>0</v>
      </c>
      <c r="K703" s="177"/>
      <c r="L703" s="177"/>
      <c r="M703" s="177"/>
      <c r="N703" s="177"/>
      <c r="O703" s="177"/>
      <c r="P703" s="177"/>
      <c r="Q703" s="177"/>
      <c r="R703" s="177"/>
      <c r="S703" s="179"/>
    </row>
    <row r="704" spans="1:19" s="49" customFormat="1" x14ac:dyDescent="0.3">
      <c r="A704" s="183"/>
      <c r="B704" s="183"/>
      <c r="C704" s="183"/>
      <c r="D704" s="50" t="str">
        <f>'Step 2 - Report Details'!N704</f>
        <v>Population</v>
      </c>
      <c r="E704" s="63">
        <f>'Step 2 - Report Details'!O704</f>
        <v>0</v>
      </c>
      <c r="F704" s="63">
        <f>'Step 2 - Report Details'!P704</f>
        <v>0</v>
      </c>
      <c r="G704" s="63">
        <f>'Step 2 - Report Details'!Q704</f>
        <v>0</v>
      </c>
      <c r="H704" s="63">
        <f>'Step 2 - Report Details'!R704</f>
        <v>0</v>
      </c>
      <c r="I704" s="63">
        <f>'Step 2 - Report Details'!S704</f>
        <v>0</v>
      </c>
      <c r="J704" s="63">
        <f>'Step 2 - Report Details'!T704</f>
        <v>0</v>
      </c>
      <c r="K704" s="178"/>
      <c r="L704" s="178"/>
      <c r="M704" s="178"/>
      <c r="N704" s="178"/>
      <c r="O704" s="178"/>
      <c r="P704" s="178"/>
      <c r="Q704" s="178"/>
      <c r="R704" s="178"/>
      <c r="S704" s="180"/>
    </row>
    <row r="705" spans="1:19" s="49" customFormat="1" x14ac:dyDescent="0.3">
      <c r="A705" s="182">
        <f>'Step 2 - Report Details'!A705</f>
        <v>0</v>
      </c>
      <c r="B705" s="182" t="str">
        <f ca="1">'Step 2 - Report Details'!B705</f>
        <v/>
      </c>
      <c r="C705" s="182">
        <f>'Step 2 - Report Details'!D705</f>
        <v>0</v>
      </c>
      <c r="D705" s="50" t="str">
        <f>'Step 2 - Report Details'!N705</f>
        <v>Biomass (T)</v>
      </c>
      <c r="E705" s="63">
        <f>'Step 2 - Report Details'!O705</f>
        <v>0</v>
      </c>
      <c r="F705" s="63">
        <f>'Step 2 - Report Details'!P705</f>
        <v>0</v>
      </c>
      <c r="G705" s="63">
        <f>'Step 2 - Report Details'!Q705</f>
        <v>0</v>
      </c>
      <c r="H705" s="63">
        <f>'Step 2 - Report Details'!R705</f>
        <v>0</v>
      </c>
      <c r="I705" s="63">
        <f>'Step 2 - Report Details'!S705</f>
        <v>0</v>
      </c>
      <c r="J705" s="63">
        <f>'Step 2 - Report Details'!T705</f>
        <v>0</v>
      </c>
      <c r="K705" s="177"/>
      <c r="L705" s="177"/>
      <c r="M705" s="177"/>
      <c r="N705" s="177"/>
      <c r="O705" s="177"/>
      <c r="P705" s="177"/>
      <c r="Q705" s="177"/>
      <c r="R705" s="177"/>
      <c r="S705" s="179"/>
    </row>
    <row r="706" spans="1:19" s="49" customFormat="1" x14ac:dyDescent="0.3">
      <c r="A706" s="183"/>
      <c r="B706" s="183"/>
      <c r="C706" s="183"/>
      <c r="D706" s="50" t="str">
        <f>'Step 2 - Report Details'!N706</f>
        <v>Population</v>
      </c>
      <c r="E706" s="63">
        <f>'Step 2 - Report Details'!O706</f>
        <v>0</v>
      </c>
      <c r="F706" s="63">
        <f>'Step 2 - Report Details'!P706</f>
        <v>0</v>
      </c>
      <c r="G706" s="63">
        <f>'Step 2 - Report Details'!Q706</f>
        <v>0</v>
      </c>
      <c r="H706" s="63">
        <f>'Step 2 - Report Details'!R706</f>
        <v>0</v>
      </c>
      <c r="I706" s="63">
        <f>'Step 2 - Report Details'!S706</f>
        <v>0</v>
      </c>
      <c r="J706" s="63">
        <f>'Step 2 - Report Details'!T706</f>
        <v>0</v>
      </c>
      <c r="K706" s="178"/>
      <c r="L706" s="178"/>
      <c r="M706" s="178"/>
      <c r="N706" s="178"/>
      <c r="O706" s="178"/>
      <c r="P706" s="178"/>
      <c r="Q706" s="178"/>
      <c r="R706" s="178"/>
      <c r="S706" s="180"/>
    </row>
    <row r="707" spans="1:19" s="49" customFormat="1" x14ac:dyDescent="0.3">
      <c r="A707" s="182">
        <f>'Step 2 - Report Details'!A707</f>
        <v>0</v>
      </c>
      <c r="B707" s="182" t="str">
        <f ca="1">'Step 2 - Report Details'!B707</f>
        <v/>
      </c>
      <c r="C707" s="182">
        <f>'Step 2 - Report Details'!D707</f>
        <v>0</v>
      </c>
      <c r="D707" s="50" t="str">
        <f>'Step 2 - Report Details'!N707</f>
        <v>Biomass (T)</v>
      </c>
      <c r="E707" s="63">
        <f>'Step 2 - Report Details'!O707</f>
        <v>0</v>
      </c>
      <c r="F707" s="63">
        <f>'Step 2 - Report Details'!P707</f>
        <v>0</v>
      </c>
      <c r="G707" s="63">
        <f>'Step 2 - Report Details'!Q707</f>
        <v>0</v>
      </c>
      <c r="H707" s="63">
        <f>'Step 2 - Report Details'!R707</f>
        <v>0</v>
      </c>
      <c r="I707" s="63">
        <f>'Step 2 - Report Details'!S707</f>
        <v>0</v>
      </c>
      <c r="J707" s="63">
        <f>'Step 2 - Report Details'!T707</f>
        <v>0</v>
      </c>
      <c r="K707" s="177"/>
      <c r="L707" s="177"/>
      <c r="M707" s="177"/>
      <c r="N707" s="177"/>
      <c r="O707" s="177"/>
      <c r="P707" s="177"/>
      <c r="Q707" s="177"/>
      <c r="R707" s="177"/>
      <c r="S707" s="179"/>
    </row>
    <row r="708" spans="1:19" s="49" customFormat="1" x14ac:dyDescent="0.3">
      <c r="A708" s="183"/>
      <c r="B708" s="183"/>
      <c r="C708" s="183"/>
      <c r="D708" s="50" t="str">
        <f>'Step 2 - Report Details'!N708</f>
        <v>Population</v>
      </c>
      <c r="E708" s="63">
        <f>'Step 2 - Report Details'!O708</f>
        <v>0</v>
      </c>
      <c r="F708" s="63">
        <f>'Step 2 - Report Details'!P708</f>
        <v>0</v>
      </c>
      <c r="G708" s="63">
        <f>'Step 2 - Report Details'!Q708</f>
        <v>0</v>
      </c>
      <c r="H708" s="63">
        <f>'Step 2 - Report Details'!R708</f>
        <v>0</v>
      </c>
      <c r="I708" s="63">
        <f>'Step 2 - Report Details'!S708</f>
        <v>0</v>
      </c>
      <c r="J708" s="63">
        <f>'Step 2 - Report Details'!T708</f>
        <v>0</v>
      </c>
      <c r="K708" s="178"/>
      <c r="L708" s="178"/>
      <c r="M708" s="178"/>
      <c r="N708" s="178"/>
      <c r="O708" s="178"/>
      <c r="P708" s="178"/>
      <c r="Q708" s="178"/>
      <c r="R708" s="178"/>
      <c r="S708" s="180"/>
    </row>
    <row r="709" spans="1:19" s="49" customFormat="1" x14ac:dyDescent="0.3">
      <c r="A709" s="182">
        <f>'Step 2 - Report Details'!A709</f>
        <v>0</v>
      </c>
      <c r="B709" s="182" t="str">
        <f ca="1">'Step 2 - Report Details'!B709</f>
        <v/>
      </c>
      <c r="C709" s="182">
        <f>'Step 2 - Report Details'!D709</f>
        <v>0</v>
      </c>
      <c r="D709" s="50" t="str">
        <f>'Step 2 - Report Details'!N709</f>
        <v>Biomass (T)</v>
      </c>
      <c r="E709" s="63">
        <f>'Step 2 - Report Details'!O709</f>
        <v>0</v>
      </c>
      <c r="F709" s="63">
        <f>'Step 2 - Report Details'!P709</f>
        <v>0</v>
      </c>
      <c r="G709" s="63">
        <f>'Step 2 - Report Details'!Q709</f>
        <v>0</v>
      </c>
      <c r="H709" s="63">
        <f>'Step 2 - Report Details'!R709</f>
        <v>0</v>
      </c>
      <c r="I709" s="63">
        <f>'Step 2 - Report Details'!S709</f>
        <v>0</v>
      </c>
      <c r="J709" s="63">
        <f>'Step 2 - Report Details'!T709</f>
        <v>0</v>
      </c>
      <c r="K709" s="177"/>
      <c r="L709" s="177"/>
      <c r="M709" s="177"/>
      <c r="N709" s="177"/>
      <c r="O709" s="177"/>
      <c r="P709" s="177"/>
      <c r="Q709" s="177"/>
      <c r="R709" s="177"/>
      <c r="S709" s="179"/>
    </row>
    <row r="710" spans="1:19" s="49" customFormat="1" x14ac:dyDescent="0.3">
      <c r="A710" s="183"/>
      <c r="B710" s="183"/>
      <c r="C710" s="183"/>
      <c r="D710" s="50" t="str">
        <f>'Step 2 - Report Details'!N710</f>
        <v>Population</v>
      </c>
      <c r="E710" s="63">
        <f>'Step 2 - Report Details'!O710</f>
        <v>0</v>
      </c>
      <c r="F710" s="63">
        <f>'Step 2 - Report Details'!P710</f>
        <v>0</v>
      </c>
      <c r="G710" s="63">
        <f>'Step 2 - Report Details'!Q710</f>
        <v>0</v>
      </c>
      <c r="H710" s="63">
        <f>'Step 2 - Report Details'!R710</f>
        <v>0</v>
      </c>
      <c r="I710" s="63">
        <f>'Step 2 - Report Details'!S710</f>
        <v>0</v>
      </c>
      <c r="J710" s="63">
        <f>'Step 2 - Report Details'!T710</f>
        <v>0</v>
      </c>
      <c r="K710" s="178"/>
      <c r="L710" s="178"/>
      <c r="M710" s="178"/>
      <c r="N710" s="178"/>
      <c r="O710" s="178"/>
      <c r="P710" s="178"/>
      <c r="Q710" s="178"/>
      <c r="R710" s="178"/>
      <c r="S710" s="180"/>
    </row>
    <row r="711" spans="1:19" s="49" customFormat="1" x14ac:dyDescent="0.3">
      <c r="A711" s="182">
        <f>'Step 2 - Report Details'!A711</f>
        <v>0</v>
      </c>
      <c r="B711" s="182" t="str">
        <f ca="1">'Step 2 - Report Details'!B711</f>
        <v/>
      </c>
      <c r="C711" s="182">
        <f>'Step 2 - Report Details'!D711</f>
        <v>0</v>
      </c>
      <c r="D711" s="50" t="str">
        <f>'Step 2 - Report Details'!N711</f>
        <v>Biomass (T)</v>
      </c>
      <c r="E711" s="63">
        <f>'Step 2 - Report Details'!O711</f>
        <v>0</v>
      </c>
      <c r="F711" s="63">
        <f>'Step 2 - Report Details'!P711</f>
        <v>0</v>
      </c>
      <c r="G711" s="63">
        <f>'Step 2 - Report Details'!Q711</f>
        <v>0</v>
      </c>
      <c r="H711" s="63">
        <f>'Step 2 - Report Details'!R711</f>
        <v>0</v>
      </c>
      <c r="I711" s="63">
        <f>'Step 2 - Report Details'!S711</f>
        <v>0</v>
      </c>
      <c r="J711" s="63">
        <f>'Step 2 - Report Details'!T711</f>
        <v>0</v>
      </c>
      <c r="K711" s="177"/>
      <c r="L711" s="177"/>
      <c r="M711" s="177"/>
      <c r="N711" s="177"/>
      <c r="O711" s="177"/>
      <c r="P711" s="177"/>
      <c r="Q711" s="177"/>
      <c r="R711" s="177"/>
      <c r="S711" s="179"/>
    </row>
    <row r="712" spans="1:19" s="49" customFormat="1" x14ac:dyDescent="0.3">
      <c r="A712" s="183"/>
      <c r="B712" s="183"/>
      <c r="C712" s="183"/>
      <c r="D712" s="50" t="str">
        <f>'Step 2 - Report Details'!N712</f>
        <v>Population</v>
      </c>
      <c r="E712" s="63">
        <f>'Step 2 - Report Details'!O712</f>
        <v>0</v>
      </c>
      <c r="F712" s="63">
        <f>'Step 2 - Report Details'!P712</f>
        <v>0</v>
      </c>
      <c r="G712" s="63">
        <f>'Step 2 - Report Details'!Q712</f>
        <v>0</v>
      </c>
      <c r="H712" s="63">
        <f>'Step 2 - Report Details'!R712</f>
        <v>0</v>
      </c>
      <c r="I712" s="63">
        <f>'Step 2 - Report Details'!S712</f>
        <v>0</v>
      </c>
      <c r="J712" s="63">
        <f>'Step 2 - Report Details'!T712</f>
        <v>0</v>
      </c>
      <c r="K712" s="178"/>
      <c r="L712" s="178"/>
      <c r="M712" s="178"/>
      <c r="N712" s="178"/>
      <c r="O712" s="178"/>
      <c r="P712" s="178"/>
      <c r="Q712" s="178"/>
      <c r="R712" s="178"/>
      <c r="S712" s="180"/>
    </row>
    <row r="713" spans="1:19" s="49" customFormat="1" x14ac:dyDescent="0.3">
      <c r="A713" s="182">
        <f>'Step 2 - Report Details'!A713</f>
        <v>0</v>
      </c>
      <c r="B713" s="182" t="str">
        <f ca="1">'Step 2 - Report Details'!B713</f>
        <v/>
      </c>
      <c r="C713" s="182">
        <f>'Step 2 - Report Details'!D713</f>
        <v>0</v>
      </c>
      <c r="D713" s="50" t="str">
        <f>'Step 2 - Report Details'!N713</f>
        <v>Biomass (T)</v>
      </c>
      <c r="E713" s="63">
        <f>'Step 2 - Report Details'!O713</f>
        <v>0</v>
      </c>
      <c r="F713" s="63">
        <f>'Step 2 - Report Details'!P713</f>
        <v>0</v>
      </c>
      <c r="G713" s="63">
        <f>'Step 2 - Report Details'!Q713</f>
        <v>0</v>
      </c>
      <c r="H713" s="63">
        <f>'Step 2 - Report Details'!R713</f>
        <v>0</v>
      </c>
      <c r="I713" s="63">
        <f>'Step 2 - Report Details'!S713</f>
        <v>0</v>
      </c>
      <c r="J713" s="63">
        <f>'Step 2 - Report Details'!T713</f>
        <v>0</v>
      </c>
      <c r="K713" s="177"/>
      <c r="L713" s="177"/>
      <c r="M713" s="177"/>
      <c r="N713" s="177"/>
      <c r="O713" s="177"/>
      <c r="P713" s="177"/>
      <c r="Q713" s="177"/>
      <c r="R713" s="177"/>
      <c r="S713" s="179"/>
    </row>
    <row r="714" spans="1:19" s="49" customFormat="1" x14ac:dyDescent="0.3">
      <c r="A714" s="183"/>
      <c r="B714" s="183"/>
      <c r="C714" s="183"/>
      <c r="D714" s="50" t="str">
        <f>'Step 2 - Report Details'!N714</f>
        <v>Population</v>
      </c>
      <c r="E714" s="63">
        <f>'Step 2 - Report Details'!O714</f>
        <v>0</v>
      </c>
      <c r="F714" s="63">
        <f>'Step 2 - Report Details'!P714</f>
        <v>0</v>
      </c>
      <c r="G714" s="63">
        <f>'Step 2 - Report Details'!Q714</f>
        <v>0</v>
      </c>
      <c r="H714" s="63">
        <f>'Step 2 - Report Details'!R714</f>
        <v>0</v>
      </c>
      <c r="I714" s="63">
        <f>'Step 2 - Report Details'!S714</f>
        <v>0</v>
      </c>
      <c r="J714" s="63">
        <f>'Step 2 - Report Details'!T714</f>
        <v>0</v>
      </c>
      <c r="K714" s="178"/>
      <c r="L714" s="178"/>
      <c r="M714" s="178"/>
      <c r="N714" s="178"/>
      <c r="O714" s="178"/>
      <c r="P714" s="178"/>
      <c r="Q714" s="178"/>
      <c r="R714" s="178"/>
      <c r="S714" s="180"/>
    </row>
    <row r="715" spans="1:19" s="49" customFormat="1" x14ac:dyDescent="0.3">
      <c r="A715" s="182">
        <f>'Step 2 - Report Details'!A715</f>
        <v>0</v>
      </c>
      <c r="B715" s="182" t="str">
        <f ca="1">'Step 2 - Report Details'!B715</f>
        <v/>
      </c>
      <c r="C715" s="182">
        <f>'Step 2 - Report Details'!D715</f>
        <v>0</v>
      </c>
      <c r="D715" s="50" t="str">
        <f>'Step 2 - Report Details'!N715</f>
        <v>Biomass (T)</v>
      </c>
      <c r="E715" s="63">
        <f>'Step 2 - Report Details'!O715</f>
        <v>0</v>
      </c>
      <c r="F715" s="63">
        <f>'Step 2 - Report Details'!P715</f>
        <v>0</v>
      </c>
      <c r="G715" s="63">
        <f>'Step 2 - Report Details'!Q715</f>
        <v>0</v>
      </c>
      <c r="H715" s="63">
        <f>'Step 2 - Report Details'!R715</f>
        <v>0</v>
      </c>
      <c r="I715" s="63">
        <f>'Step 2 - Report Details'!S715</f>
        <v>0</v>
      </c>
      <c r="J715" s="63">
        <f>'Step 2 - Report Details'!T715</f>
        <v>0</v>
      </c>
      <c r="K715" s="177"/>
      <c r="L715" s="177"/>
      <c r="M715" s="177"/>
      <c r="N715" s="177"/>
      <c r="O715" s="177"/>
      <c r="P715" s="177"/>
      <c r="Q715" s="177"/>
      <c r="R715" s="177"/>
      <c r="S715" s="179"/>
    </row>
    <row r="716" spans="1:19" s="49" customFormat="1" x14ac:dyDescent="0.3">
      <c r="A716" s="183"/>
      <c r="B716" s="183"/>
      <c r="C716" s="183"/>
      <c r="D716" s="50" t="str">
        <f>'Step 2 - Report Details'!N716</f>
        <v>Population</v>
      </c>
      <c r="E716" s="63">
        <f>'Step 2 - Report Details'!O716</f>
        <v>0</v>
      </c>
      <c r="F716" s="63">
        <f>'Step 2 - Report Details'!P716</f>
        <v>0</v>
      </c>
      <c r="G716" s="63">
        <f>'Step 2 - Report Details'!Q716</f>
        <v>0</v>
      </c>
      <c r="H716" s="63">
        <f>'Step 2 - Report Details'!R716</f>
        <v>0</v>
      </c>
      <c r="I716" s="63">
        <f>'Step 2 - Report Details'!S716</f>
        <v>0</v>
      </c>
      <c r="J716" s="63">
        <f>'Step 2 - Report Details'!T716</f>
        <v>0</v>
      </c>
      <c r="K716" s="178"/>
      <c r="L716" s="178"/>
      <c r="M716" s="178"/>
      <c r="N716" s="178"/>
      <c r="O716" s="178"/>
      <c r="P716" s="178"/>
      <c r="Q716" s="178"/>
      <c r="R716" s="178"/>
      <c r="S716" s="180"/>
    </row>
    <row r="717" spans="1:19" s="49" customFormat="1" x14ac:dyDescent="0.3">
      <c r="A717" s="182">
        <f>'Step 2 - Report Details'!A717</f>
        <v>0</v>
      </c>
      <c r="B717" s="182" t="str">
        <f ca="1">'Step 2 - Report Details'!B717</f>
        <v/>
      </c>
      <c r="C717" s="182">
        <f>'Step 2 - Report Details'!D717</f>
        <v>0</v>
      </c>
      <c r="D717" s="50" t="str">
        <f>'Step 2 - Report Details'!N717</f>
        <v>Biomass (T)</v>
      </c>
      <c r="E717" s="63">
        <f>'Step 2 - Report Details'!O717</f>
        <v>0</v>
      </c>
      <c r="F717" s="63">
        <f>'Step 2 - Report Details'!P717</f>
        <v>0</v>
      </c>
      <c r="G717" s="63">
        <f>'Step 2 - Report Details'!Q717</f>
        <v>0</v>
      </c>
      <c r="H717" s="63">
        <f>'Step 2 - Report Details'!R717</f>
        <v>0</v>
      </c>
      <c r="I717" s="63">
        <f>'Step 2 - Report Details'!S717</f>
        <v>0</v>
      </c>
      <c r="J717" s="63">
        <f>'Step 2 - Report Details'!T717</f>
        <v>0</v>
      </c>
      <c r="K717" s="177"/>
      <c r="L717" s="177"/>
      <c r="M717" s="177"/>
      <c r="N717" s="177"/>
      <c r="O717" s="177"/>
      <c r="P717" s="177"/>
      <c r="Q717" s="177"/>
      <c r="R717" s="177"/>
      <c r="S717" s="179"/>
    </row>
    <row r="718" spans="1:19" s="49" customFormat="1" x14ac:dyDescent="0.3">
      <c r="A718" s="183"/>
      <c r="B718" s="183"/>
      <c r="C718" s="183"/>
      <c r="D718" s="50" t="str">
        <f>'Step 2 - Report Details'!N718</f>
        <v>Population</v>
      </c>
      <c r="E718" s="63">
        <f>'Step 2 - Report Details'!O718</f>
        <v>0</v>
      </c>
      <c r="F718" s="63">
        <f>'Step 2 - Report Details'!P718</f>
        <v>0</v>
      </c>
      <c r="G718" s="63">
        <f>'Step 2 - Report Details'!Q718</f>
        <v>0</v>
      </c>
      <c r="H718" s="63">
        <f>'Step 2 - Report Details'!R718</f>
        <v>0</v>
      </c>
      <c r="I718" s="63">
        <f>'Step 2 - Report Details'!S718</f>
        <v>0</v>
      </c>
      <c r="J718" s="63">
        <f>'Step 2 - Report Details'!T718</f>
        <v>0</v>
      </c>
      <c r="K718" s="178"/>
      <c r="L718" s="178"/>
      <c r="M718" s="178"/>
      <c r="N718" s="178"/>
      <c r="O718" s="178"/>
      <c r="P718" s="178"/>
      <c r="Q718" s="178"/>
      <c r="R718" s="178"/>
      <c r="S718" s="180"/>
    </row>
    <row r="719" spans="1:19" s="49" customFormat="1" x14ac:dyDescent="0.3">
      <c r="A719" s="182">
        <f>'Step 2 - Report Details'!A719</f>
        <v>0</v>
      </c>
      <c r="B719" s="182" t="str">
        <f ca="1">'Step 2 - Report Details'!B719</f>
        <v/>
      </c>
      <c r="C719" s="182">
        <f>'Step 2 - Report Details'!D719</f>
        <v>0</v>
      </c>
      <c r="D719" s="50" t="str">
        <f>'Step 2 - Report Details'!N719</f>
        <v>Biomass (T)</v>
      </c>
      <c r="E719" s="63">
        <f>'Step 2 - Report Details'!O719</f>
        <v>0</v>
      </c>
      <c r="F719" s="63">
        <f>'Step 2 - Report Details'!P719</f>
        <v>0</v>
      </c>
      <c r="G719" s="63">
        <f>'Step 2 - Report Details'!Q719</f>
        <v>0</v>
      </c>
      <c r="H719" s="63">
        <f>'Step 2 - Report Details'!R719</f>
        <v>0</v>
      </c>
      <c r="I719" s="63">
        <f>'Step 2 - Report Details'!S719</f>
        <v>0</v>
      </c>
      <c r="J719" s="63">
        <f>'Step 2 - Report Details'!T719</f>
        <v>0</v>
      </c>
      <c r="K719" s="177"/>
      <c r="L719" s="177"/>
      <c r="M719" s="177"/>
      <c r="N719" s="177"/>
      <c r="O719" s="177"/>
      <c r="P719" s="177"/>
      <c r="Q719" s="177"/>
      <c r="R719" s="177"/>
      <c r="S719" s="179"/>
    </row>
    <row r="720" spans="1:19" s="49" customFormat="1" x14ac:dyDescent="0.3">
      <c r="A720" s="183"/>
      <c r="B720" s="183"/>
      <c r="C720" s="183"/>
      <c r="D720" s="50" t="str">
        <f>'Step 2 - Report Details'!N720</f>
        <v>Population</v>
      </c>
      <c r="E720" s="63">
        <f>'Step 2 - Report Details'!O720</f>
        <v>0</v>
      </c>
      <c r="F720" s="63">
        <f>'Step 2 - Report Details'!P720</f>
        <v>0</v>
      </c>
      <c r="G720" s="63">
        <f>'Step 2 - Report Details'!Q720</f>
        <v>0</v>
      </c>
      <c r="H720" s="63">
        <f>'Step 2 - Report Details'!R720</f>
        <v>0</v>
      </c>
      <c r="I720" s="63">
        <f>'Step 2 - Report Details'!S720</f>
        <v>0</v>
      </c>
      <c r="J720" s="63">
        <f>'Step 2 - Report Details'!T720</f>
        <v>0</v>
      </c>
      <c r="K720" s="178"/>
      <c r="L720" s="178"/>
      <c r="M720" s="178"/>
      <c r="N720" s="178"/>
      <c r="O720" s="178"/>
      <c r="P720" s="178"/>
      <c r="Q720" s="178"/>
      <c r="R720" s="178"/>
      <c r="S720" s="180"/>
    </row>
    <row r="721" spans="1:19" s="49" customFormat="1" x14ac:dyDescent="0.3">
      <c r="A721" s="182">
        <f>'Step 2 - Report Details'!A721</f>
        <v>0</v>
      </c>
      <c r="B721" s="182" t="str">
        <f ca="1">'Step 2 - Report Details'!B721</f>
        <v/>
      </c>
      <c r="C721" s="182">
        <f>'Step 2 - Report Details'!D721</f>
        <v>0</v>
      </c>
      <c r="D721" s="50" t="str">
        <f>'Step 2 - Report Details'!N721</f>
        <v>Biomass (T)</v>
      </c>
      <c r="E721" s="63">
        <f>'Step 2 - Report Details'!O721</f>
        <v>0</v>
      </c>
      <c r="F721" s="63">
        <f>'Step 2 - Report Details'!P721</f>
        <v>0</v>
      </c>
      <c r="G721" s="63">
        <f>'Step 2 - Report Details'!Q721</f>
        <v>0</v>
      </c>
      <c r="H721" s="63">
        <f>'Step 2 - Report Details'!R721</f>
        <v>0</v>
      </c>
      <c r="I721" s="63">
        <f>'Step 2 - Report Details'!S721</f>
        <v>0</v>
      </c>
      <c r="J721" s="63">
        <f>'Step 2 - Report Details'!T721</f>
        <v>0</v>
      </c>
      <c r="K721" s="177"/>
      <c r="L721" s="177"/>
      <c r="M721" s="177"/>
      <c r="N721" s="177"/>
      <c r="O721" s="177"/>
      <c r="P721" s="177"/>
      <c r="Q721" s="177"/>
      <c r="R721" s="177"/>
      <c r="S721" s="179"/>
    </row>
    <row r="722" spans="1:19" s="49" customFormat="1" x14ac:dyDescent="0.3">
      <c r="A722" s="183"/>
      <c r="B722" s="183"/>
      <c r="C722" s="183"/>
      <c r="D722" s="50" t="str">
        <f>'Step 2 - Report Details'!N722</f>
        <v>Population</v>
      </c>
      <c r="E722" s="63">
        <f>'Step 2 - Report Details'!O722</f>
        <v>0</v>
      </c>
      <c r="F722" s="63">
        <f>'Step 2 - Report Details'!P722</f>
        <v>0</v>
      </c>
      <c r="G722" s="63">
        <f>'Step 2 - Report Details'!Q722</f>
        <v>0</v>
      </c>
      <c r="H722" s="63">
        <f>'Step 2 - Report Details'!R722</f>
        <v>0</v>
      </c>
      <c r="I722" s="63">
        <f>'Step 2 - Report Details'!S722</f>
        <v>0</v>
      </c>
      <c r="J722" s="63">
        <f>'Step 2 - Report Details'!T722</f>
        <v>0</v>
      </c>
      <c r="K722" s="178"/>
      <c r="L722" s="178"/>
      <c r="M722" s="178"/>
      <c r="N722" s="178"/>
      <c r="O722" s="178"/>
      <c r="P722" s="178"/>
      <c r="Q722" s="178"/>
      <c r="R722" s="178"/>
      <c r="S722" s="180"/>
    </row>
    <row r="723" spans="1:19" s="49" customFormat="1" x14ac:dyDescent="0.3">
      <c r="A723" s="182">
        <f>'Step 2 - Report Details'!A723</f>
        <v>0</v>
      </c>
      <c r="B723" s="182" t="str">
        <f ca="1">'Step 2 - Report Details'!B723</f>
        <v/>
      </c>
      <c r="C723" s="182">
        <f>'Step 2 - Report Details'!D723</f>
        <v>0</v>
      </c>
      <c r="D723" s="50" t="str">
        <f>'Step 2 - Report Details'!N723</f>
        <v>Biomass (T)</v>
      </c>
      <c r="E723" s="63">
        <f>'Step 2 - Report Details'!O723</f>
        <v>0</v>
      </c>
      <c r="F723" s="63">
        <f>'Step 2 - Report Details'!P723</f>
        <v>0</v>
      </c>
      <c r="G723" s="63">
        <f>'Step 2 - Report Details'!Q723</f>
        <v>0</v>
      </c>
      <c r="H723" s="63">
        <f>'Step 2 - Report Details'!R723</f>
        <v>0</v>
      </c>
      <c r="I723" s="63">
        <f>'Step 2 - Report Details'!S723</f>
        <v>0</v>
      </c>
      <c r="J723" s="63">
        <f>'Step 2 - Report Details'!T723</f>
        <v>0</v>
      </c>
      <c r="K723" s="177"/>
      <c r="L723" s="177"/>
      <c r="M723" s="177"/>
      <c r="N723" s="177"/>
      <c r="O723" s="177"/>
      <c r="P723" s="177"/>
      <c r="Q723" s="177"/>
      <c r="R723" s="177"/>
      <c r="S723" s="179"/>
    </row>
    <row r="724" spans="1:19" s="49" customFormat="1" x14ac:dyDescent="0.3">
      <c r="A724" s="183"/>
      <c r="B724" s="183"/>
      <c r="C724" s="183"/>
      <c r="D724" s="50" t="str">
        <f>'Step 2 - Report Details'!N724</f>
        <v>Population</v>
      </c>
      <c r="E724" s="63">
        <f>'Step 2 - Report Details'!O724</f>
        <v>0</v>
      </c>
      <c r="F724" s="63">
        <f>'Step 2 - Report Details'!P724</f>
        <v>0</v>
      </c>
      <c r="G724" s="63">
        <f>'Step 2 - Report Details'!Q724</f>
        <v>0</v>
      </c>
      <c r="H724" s="63">
        <f>'Step 2 - Report Details'!R724</f>
        <v>0</v>
      </c>
      <c r="I724" s="63">
        <f>'Step 2 - Report Details'!S724</f>
        <v>0</v>
      </c>
      <c r="J724" s="63">
        <f>'Step 2 - Report Details'!T724</f>
        <v>0</v>
      </c>
      <c r="K724" s="178"/>
      <c r="L724" s="178"/>
      <c r="M724" s="178"/>
      <c r="N724" s="178"/>
      <c r="O724" s="178"/>
      <c r="P724" s="178"/>
      <c r="Q724" s="178"/>
      <c r="R724" s="178"/>
      <c r="S724" s="180"/>
    </row>
    <row r="725" spans="1:19" s="49" customFormat="1" x14ac:dyDescent="0.3">
      <c r="A725" s="182">
        <f>'Step 2 - Report Details'!A725</f>
        <v>0</v>
      </c>
      <c r="B725" s="182" t="str">
        <f ca="1">'Step 2 - Report Details'!B725</f>
        <v/>
      </c>
      <c r="C725" s="182">
        <f>'Step 2 - Report Details'!D725</f>
        <v>0</v>
      </c>
      <c r="D725" s="50" t="str">
        <f>'Step 2 - Report Details'!N725</f>
        <v>Biomass (T)</v>
      </c>
      <c r="E725" s="63">
        <f>'Step 2 - Report Details'!O725</f>
        <v>0</v>
      </c>
      <c r="F725" s="63">
        <f>'Step 2 - Report Details'!P725</f>
        <v>0</v>
      </c>
      <c r="G725" s="63">
        <f>'Step 2 - Report Details'!Q725</f>
        <v>0</v>
      </c>
      <c r="H725" s="63">
        <f>'Step 2 - Report Details'!R725</f>
        <v>0</v>
      </c>
      <c r="I725" s="63">
        <f>'Step 2 - Report Details'!S725</f>
        <v>0</v>
      </c>
      <c r="J725" s="63">
        <f>'Step 2 - Report Details'!T725</f>
        <v>0</v>
      </c>
      <c r="K725" s="177"/>
      <c r="L725" s="177"/>
      <c r="M725" s="177"/>
      <c r="N725" s="177"/>
      <c r="O725" s="177"/>
      <c r="P725" s="177"/>
      <c r="Q725" s="177"/>
      <c r="R725" s="177"/>
      <c r="S725" s="179"/>
    </row>
    <row r="726" spans="1:19" s="49" customFormat="1" x14ac:dyDescent="0.3">
      <c r="A726" s="183"/>
      <c r="B726" s="183"/>
      <c r="C726" s="183"/>
      <c r="D726" s="50" t="str">
        <f>'Step 2 - Report Details'!N726</f>
        <v>Population</v>
      </c>
      <c r="E726" s="63">
        <f>'Step 2 - Report Details'!O726</f>
        <v>0</v>
      </c>
      <c r="F726" s="63">
        <f>'Step 2 - Report Details'!P726</f>
        <v>0</v>
      </c>
      <c r="G726" s="63">
        <f>'Step 2 - Report Details'!Q726</f>
        <v>0</v>
      </c>
      <c r="H726" s="63">
        <f>'Step 2 - Report Details'!R726</f>
        <v>0</v>
      </c>
      <c r="I726" s="63">
        <f>'Step 2 - Report Details'!S726</f>
        <v>0</v>
      </c>
      <c r="J726" s="63">
        <f>'Step 2 - Report Details'!T726</f>
        <v>0</v>
      </c>
      <c r="K726" s="178"/>
      <c r="L726" s="178"/>
      <c r="M726" s="178"/>
      <c r="N726" s="178"/>
      <c r="O726" s="178"/>
      <c r="P726" s="178"/>
      <c r="Q726" s="178"/>
      <c r="R726" s="178"/>
      <c r="S726" s="180"/>
    </row>
    <row r="727" spans="1:19" s="49" customFormat="1" x14ac:dyDescent="0.3">
      <c r="A727" s="182">
        <f>'Step 2 - Report Details'!A727</f>
        <v>0</v>
      </c>
      <c r="B727" s="182" t="str">
        <f ca="1">'Step 2 - Report Details'!B727</f>
        <v/>
      </c>
      <c r="C727" s="182">
        <f>'Step 2 - Report Details'!D727</f>
        <v>0</v>
      </c>
      <c r="D727" s="50" t="str">
        <f>'Step 2 - Report Details'!N727</f>
        <v>Biomass (T)</v>
      </c>
      <c r="E727" s="63">
        <f>'Step 2 - Report Details'!O727</f>
        <v>0</v>
      </c>
      <c r="F727" s="63">
        <f>'Step 2 - Report Details'!P727</f>
        <v>0</v>
      </c>
      <c r="G727" s="63">
        <f>'Step 2 - Report Details'!Q727</f>
        <v>0</v>
      </c>
      <c r="H727" s="63">
        <f>'Step 2 - Report Details'!R727</f>
        <v>0</v>
      </c>
      <c r="I727" s="63">
        <f>'Step 2 - Report Details'!S727</f>
        <v>0</v>
      </c>
      <c r="J727" s="63">
        <f>'Step 2 - Report Details'!T727</f>
        <v>0</v>
      </c>
      <c r="K727" s="177"/>
      <c r="L727" s="177"/>
      <c r="M727" s="177"/>
      <c r="N727" s="177"/>
      <c r="O727" s="177"/>
      <c r="P727" s="177"/>
      <c r="Q727" s="177"/>
      <c r="R727" s="177"/>
      <c r="S727" s="179"/>
    </row>
    <row r="728" spans="1:19" s="49" customFormat="1" x14ac:dyDescent="0.3">
      <c r="A728" s="183"/>
      <c r="B728" s="183"/>
      <c r="C728" s="183"/>
      <c r="D728" s="50" t="str">
        <f>'Step 2 - Report Details'!N728</f>
        <v>Population</v>
      </c>
      <c r="E728" s="63">
        <f>'Step 2 - Report Details'!O728</f>
        <v>0</v>
      </c>
      <c r="F728" s="63">
        <f>'Step 2 - Report Details'!P728</f>
        <v>0</v>
      </c>
      <c r="G728" s="63">
        <f>'Step 2 - Report Details'!Q728</f>
        <v>0</v>
      </c>
      <c r="H728" s="63">
        <f>'Step 2 - Report Details'!R728</f>
        <v>0</v>
      </c>
      <c r="I728" s="63">
        <f>'Step 2 - Report Details'!S728</f>
        <v>0</v>
      </c>
      <c r="J728" s="63">
        <f>'Step 2 - Report Details'!T728</f>
        <v>0</v>
      </c>
      <c r="K728" s="178"/>
      <c r="L728" s="178"/>
      <c r="M728" s="178"/>
      <c r="N728" s="178"/>
      <c r="O728" s="178"/>
      <c r="P728" s="178"/>
      <c r="Q728" s="178"/>
      <c r="R728" s="178"/>
      <c r="S728" s="180"/>
    </row>
    <row r="729" spans="1:19" s="49" customFormat="1" x14ac:dyDescent="0.3">
      <c r="A729" s="182">
        <f>'Step 2 - Report Details'!A729</f>
        <v>0</v>
      </c>
      <c r="B729" s="182" t="str">
        <f ca="1">'Step 2 - Report Details'!B729</f>
        <v/>
      </c>
      <c r="C729" s="182">
        <f>'Step 2 - Report Details'!D729</f>
        <v>0</v>
      </c>
      <c r="D729" s="50" t="str">
        <f>'Step 2 - Report Details'!N729</f>
        <v>Biomass (T)</v>
      </c>
      <c r="E729" s="63">
        <f>'Step 2 - Report Details'!O729</f>
        <v>0</v>
      </c>
      <c r="F729" s="63">
        <f>'Step 2 - Report Details'!P729</f>
        <v>0</v>
      </c>
      <c r="G729" s="63">
        <f>'Step 2 - Report Details'!Q729</f>
        <v>0</v>
      </c>
      <c r="H729" s="63">
        <f>'Step 2 - Report Details'!R729</f>
        <v>0</v>
      </c>
      <c r="I729" s="63">
        <f>'Step 2 - Report Details'!S729</f>
        <v>0</v>
      </c>
      <c r="J729" s="63">
        <f>'Step 2 - Report Details'!T729</f>
        <v>0</v>
      </c>
      <c r="K729" s="177"/>
      <c r="L729" s="177"/>
      <c r="M729" s="177"/>
      <c r="N729" s="177"/>
      <c r="O729" s="177"/>
      <c r="P729" s="177"/>
      <c r="Q729" s="177"/>
      <c r="R729" s="177"/>
      <c r="S729" s="179"/>
    </row>
    <row r="730" spans="1:19" s="49" customFormat="1" x14ac:dyDescent="0.3">
      <c r="A730" s="183"/>
      <c r="B730" s="183"/>
      <c r="C730" s="183"/>
      <c r="D730" s="50" t="str">
        <f>'Step 2 - Report Details'!N730</f>
        <v>Population</v>
      </c>
      <c r="E730" s="63">
        <f>'Step 2 - Report Details'!O730</f>
        <v>0</v>
      </c>
      <c r="F730" s="63">
        <f>'Step 2 - Report Details'!P730</f>
        <v>0</v>
      </c>
      <c r="G730" s="63">
        <f>'Step 2 - Report Details'!Q730</f>
        <v>0</v>
      </c>
      <c r="H730" s="63">
        <f>'Step 2 - Report Details'!R730</f>
        <v>0</v>
      </c>
      <c r="I730" s="63">
        <f>'Step 2 - Report Details'!S730</f>
        <v>0</v>
      </c>
      <c r="J730" s="63">
        <f>'Step 2 - Report Details'!T730</f>
        <v>0</v>
      </c>
      <c r="K730" s="178"/>
      <c r="L730" s="178"/>
      <c r="M730" s="178"/>
      <c r="N730" s="178"/>
      <c r="O730" s="178"/>
      <c r="P730" s="178"/>
      <c r="Q730" s="178"/>
      <c r="R730" s="178"/>
      <c r="S730" s="180"/>
    </row>
    <row r="731" spans="1:19" s="49" customFormat="1" x14ac:dyDescent="0.3">
      <c r="A731" s="182">
        <f>'Step 2 - Report Details'!A731</f>
        <v>0</v>
      </c>
      <c r="B731" s="182" t="str">
        <f ca="1">'Step 2 - Report Details'!B731</f>
        <v/>
      </c>
      <c r="C731" s="182">
        <f>'Step 2 - Report Details'!D731</f>
        <v>0</v>
      </c>
      <c r="D731" s="50" t="str">
        <f>'Step 2 - Report Details'!N731</f>
        <v>Biomass (T)</v>
      </c>
      <c r="E731" s="63">
        <f>'Step 2 - Report Details'!O731</f>
        <v>0</v>
      </c>
      <c r="F731" s="63">
        <f>'Step 2 - Report Details'!P731</f>
        <v>0</v>
      </c>
      <c r="G731" s="63">
        <f>'Step 2 - Report Details'!Q731</f>
        <v>0</v>
      </c>
      <c r="H731" s="63">
        <f>'Step 2 - Report Details'!R731</f>
        <v>0</v>
      </c>
      <c r="I731" s="63">
        <f>'Step 2 - Report Details'!S731</f>
        <v>0</v>
      </c>
      <c r="J731" s="63">
        <f>'Step 2 - Report Details'!T731</f>
        <v>0</v>
      </c>
      <c r="K731" s="177"/>
      <c r="L731" s="177"/>
      <c r="M731" s="177"/>
      <c r="N731" s="177"/>
      <c r="O731" s="177"/>
      <c r="P731" s="177"/>
      <c r="Q731" s="177"/>
      <c r="R731" s="177"/>
      <c r="S731" s="179"/>
    </row>
    <row r="732" spans="1:19" s="49" customFormat="1" x14ac:dyDescent="0.3">
      <c r="A732" s="183"/>
      <c r="B732" s="183"/>
      <c r="C732" s="183"/>
      <c r="D732" s="50" t="str">
        <f>'Step 2 - Report Details'!N732</f>
        <v>Population</v>
      </c>
      <c r="E732" s="63">
        <f>'Step 2 - Report Details'!O732</f>
        <v>0</v>
      </c>
      <c r="F732" s="63">
        <f>'Step 2 - Report Details'!P732</f>
        <v>0</v>
      </c>
      <c r="G732" s="63">
        <f>'Step 2 - Report Details'!Q732</f>
        <v>0</v>
      </c>
      <c r="H732" s="63">
        <f>'Step 2 - Report Details'!R732</f>
        <v>0</v>
      </c>
      <c r="I732" s="63">
        <f>'Step 2 - Report Details'!S732</f>
        <v>0</v>
      </c>
      <c r="J732" s="63">
        <f>'Step 2 - Report Details'!T732</f>
        <v>0</v>
      </c>
      <c r="K732" s="178"/>
      <c r="L732" s="178"/>
      <c r="M732" s="178"/>
      <c r="N732" s="178"/>
      <c r="O732" s="178"/>
      <c r="P732" s="178"/>
      <c r="Q732" s="178"/>
      <c r="R732" s="178"/>
      <c r="S732" s="180"/>
    </row>
    <row r="733" spans="1:19" s="49" customFormat="1" x14ac:dyDescent="0.3">
      <c r="A733" s="182">
        <f>'Step 2 - Report Details'!A733</f>
        <v>0</v>
      </c>
      <c r="B733" s="182" t="str">
        <f ca="1">'Step 2 - Report Details'!B733</f>
        <v/>
      </c>
      <c r="C733" s="182">
        <f>'Step 2 - Report Details'!D733</f>
        <v>0</v>
      </c>
      <c r="D733" s="50" t="str">
        <f>'Step 2 - Report Details'!N733</f>
        <v>Biomass (T)</v>
      </c>
      <c r="E733" s="63">
        <f>'Step 2 - Report Details'!O733</f>
        <v>0</v>
      </c>
      <c r="F733" s="63">
        <f>'Step 2 - Report Details'!P733</f>
        <v>0</v>
      </c>
      <c r="G733" s="63">
        <f>'Step 2 - Report Details'!Q733</f>
        <v>0</v>
      </c>
      <c r="H733" s="63">
        <f>'Step 2 - Report Details'!R733</f>
        <v>0</v>
      </c>
      <c r="I733" s="63">
        <f>'Step 2 - Report Details'!S733</f>
        <v>0</v>
      </c>
      <c r="J733" s="63">
        <f>'Step 2 - Report Details'!T733</f>
        <v>0</v>
      </c>
      <c r="K733" s="177"/>
      <c r="L733" s="177"/>
      <c r="M733" s="177"/>
      <c r="N733" s="177"/>
      <c r="O733" s="177"/>
      <c r="P733" s="177"/>
      <c r="Q733" s="177"/>
      <c r="R733" s="177"/>
      <c r="S733" s="179"/>
    </row>
    <row r="734" spans="1:19" s="49" customFormat="1" x14ac:dyDescent="0.3">
      <c r="A734" s="183"/>
      <c r="B734" s="183"/>
      <c r="C734" s="183"/>
      <c r="D734" s="50" t="str">
        <f>'Step 2 - Report Details'!N734</f>
        <v>Population</v>
      </c>
      <c r="E734" s="63">
        <f>'Step 2 - Report Details'!O734</f>
        <v>0</v>
      </c>
      <c r="F734" s="63">
        <f>'Step 2 - Report Details'!P734</f>
        <v>0</v>
      </c>
      <c r="G734" s="63">
        <f>'Step 2 - Report Details'!Q734</f>
        <v>0</v>
      </c>
      <c r="H734" s="63">
        <f>'Step 2 - Report Details'!R734</f>
        <v>0</v>
      </c>
      <c r="I734" s="63">
        <f>'Step 2 - Report Details'!S734</f>
        <v>0</v>
      </c>
      <c r="J734" s="63">
        <f>'Step 2 - Report Details'!T734</f>
        <v>0</v>
      </c>
      <c r="K734" s="178"/>
      <c r="L734" s="178"/>
      <c r="M734" s="178"/>
      <c r="N734" s="178"/>
      <c r="O734" s="178"/>
      <c r="P734" s="178"/>
      <c r="Q734" s="178"/>
      <c r="R734" s="178"/>
      <c r="S734" s="180"/>
    </row>
    <row r="735" spans="1:19" s="49" customFormat="1" x14ac:dyDescent="0.3">
      <c r="A735" s="182">
        <f>'Step 2 - Report Details'!A735</f>
        <v>0</v>
      </c>
      <c r="B735" s="182" t="str">
        <f ca="1">'Step 2 - Report Details'!B735</f>
        <v/>
      </c>
      <c r="C735" s="182">
        <f>'Step 2 - Report Details'!D735</f>
        <v>0</v>
      </c>
      <c r="D735" s="50" t="str">
        <f>'Step 2 - Report Details'!N735</f>
        <v>Biomass (T)</v>
      </c>
      <c r="E735" s="63">
        <f>'Step 2 - Report Details'!O735</f>
        <v>0</v>
      </c>
      <c r="F735" s="63">
        <f>'Step 2 - Report Details'!P735</f>
        <v>0</v>
      </c>
      <c r="G735" s="63">
        <f>'Step 2 - Report Details'!Q735</f>
        <v>0</v>
      </c>
      <c r="H735" s="63">
        <f>'Step 2 - Report Details'!R735</f>
        <v>0</v>
      </c>
      <c r="I735" s="63">
        <f>'Step 2 - Report Details'!S735</f>
        <v>0</v>
      </c>
      <c r="J735" s="63">
        <f>'Step 2 - Report Details'!T735</f>
        <v>0</v>
      </c>
      <c r="K735" s="177"/>
      <c r="L735" s="177"/>
      <c r="M735" s="177"/>
      <c r="N735" s="177"/>
      <c r="O735" s="177"/>
      <c r="P735" s="177"/>
      <c r="Q735" s="177"/>
      <c r="R735" s="177"/>
      <c r="S735" s="179"/>
    </row>
    <row r="736" spans="1:19" s="49" customFormat="1" x14ac:dyDescent="0.3">
      <c r="A736" s="183"/>
      <c r="B736" s="183"/>
      <c r="C736" s="183"/>
      <c r="D736" s="50" t="str">
        <f>'Step 2 - Report Details'!N736</f>
        <v>Population</v>
      </c>
      <c r="E736" s="63">
        <f>'Step 2 - Report Details'!O736</f>
        <v>0</v>
      </c>
      <c r="F736" s="63">
        <f>'Step 2 - Report Details'!P736</f>
        <v>0</v>
      </c>
      <c r="G736" s="63">
        <f>'Step 2 - Report Details'!Q736</f>
        <v>0</v>
      </c>
      <c r="H736" s="63">
        <f>'Step 2 - Report Details'!R736</f>
        <v>0</v>
      </c>
      <c r="I736" s="63">
        <f>'Step 2 - Report Details'!S736</f>
        <v>0</v>
      </c>
      <c r="J736" s="63">
        <f>'Step 2 - Report Details'!T736</f>
        <v>0</v>
      </c>
      <c r="K736" s="178"/>
      <c r="L736" s="178"/>
      <c r="M736" s="178"/>
      <c r="N736" s="178"/>
      <c r="O736" s="178"/>
      <c r="P736" s="178"/>
      <c r="Q736" s="178"/>
      <c r="R736" s="178"/>
      <c r="S736" s="180"/>
    </row>
    <row r="737" spans="1:19" s="49" customFormat="1" x14ac:dyDescent="0.3">
      <c r="A737" s="182">
        <f>'Step 2 - Report Details'!A737</f>
        <v>0</v>
      </c>
      <c r="B737" s="182" t="str">
        <f ca="1">'Step 2 - Report Details'!B737</f>
        <v/>
      </c>
      <c r="C737" s="182">
        <f>'Step 2 - Report Details'!D737</f>
        <v>0</v>
      </c>
      <c r="D737" s="50" t="str">
        <f>'Step 2 - Report Details'!N737</f>
        <v>Biomass (T)</v>
      </c>
      <c r="E737" s="63">
        <f>'Step 2 - Report Details'!O737</f>
        <v>0</v>
      </c>
      <c r="F737" s="63">
        <f>'Step 2 - Report Details'!P737</f>
        <v>0</v>
      </c>
      <c r="G737" s="63">
        <f>'Step 2 - Report Details'!Q737</f>
        <v>0</v>
      </c>
      <c r="H737" s="63">
        <f>'Step 2 - Report Details'!R737</f>
        <v>0</v>
      </c>
      <c r="I737" s="63">
        <f>'Step 2 - Report Details'!S737</f>
        <v>0</v>
      </c>
      <c r="J737" s="63">
        <f>'Step 2 - Report Details'!T737</f>
        <v>0</v>
      </c>
      <c r="K737" s="177"/>
      <c r="L737" s="177"/>
      <c r="M737" s="177"/>
      <c r="N737" s="177"/>
      <c r="O737" s="177"/>
      <c r="P737" s="177"/>
      <c r="Q737" s="177"/>
      <c r="R737" s="177"/>
      <c r="S737" s="179"/>
    </row>
    <row r="738" spans="1:19" s="49" customFormat="1" x14ac:dyDescent="0.3">
      <c r="A738" s="183"/>
      <c r="B738" s="183"/>
      <c r="C738" s="183"/>
      <c r="D738" s="50" t="str">
        <f>'Step 2 - Report Details'!N738</f>
        <v>Population</v>
      </c>
      <c r="E738" s="63">
        <f>'Step 2 - Report Details'!O738</f>
        <v>0</v>
      </c>
      <c r="F738" s="63">
        <f>'Step 2 - Report Details'!P738</f>
        <v>0</v>
      </c>
      <c r="G738" s="63">
        <f>'Step 2 - Report Details'!Q738</f>
        <v>0</v>
      </c>
      <c r="H738" s="63">
        <f>'Step 2 - Report Details'!R738</f>
        <v>0</v>
      </c>
      <c r="I738" s="63">
        <f>'Step 2 - Report Details'!S738</f>
        <v>0</v>
      </c>
      <c r="J738" s="63">
        <f>'Step 2 - Report Details'!T738</f>
        <v>0</v>
      </c>
      <c r="K738" s="178"/>
      <c r="L738" s="178"/>
      <c r="M738" s="178"/>
      <c r="N738" s="178"/>
      <c r="O738" s="178"/>
      <c r="P738" s="178"/>
      <c r="Q738" s="178"/>
      <c r="R738" s="178"/>
      <c r="S738" s="180"/>
    </row>
    <row r="739" spans="1:19" s="49" customFormat="1" x14ac:dyDescent="0.3">
      <c r="A739" s="182">
        <f>'Step 2 - Report Details'!A739</f>
        <v>0</v>
      </c>
      <c r="B739" s="182" t="str">
        <f ca="1">'Step 2 - Report Details'!B739</f>
        <v/>
      </c>
      <c r="C739" s="182">
        <f>'Step 2 - Report Details'!D739</f>
        <v>0</v>
      </c>
      <c r="D739" s="50" t="str">
        <f>'Step 2 - Report Details'!N739</f>
        <v>Biomass (T)</v>
      </c>
      <c r="E739" s="63">
        <f>'Step 2 - Report Details'!O739</f>
        <v>0</v>
      </c>
      <c r="F739" s="63">
        <f>'Step 2 - Report Details'!P739</f>
        <v>0</v>
      </c>
      <c r="G739" s="63">
        <f>'Step 2 - Report Details'!Q739</f>
        <v>0</v>
      </c>
      <c r="H739" s="63">
        <f>'Step 2 - Report Details'!R739</f>
        <v>0</v>
      </c>
      <c r="I739" s="63">
        <f>'Step 2 - Report Details'!S739</f>
        <v>0</v>
      </c>
      <c r="J739" s="63">
        <f>'Step 2 - Report Details'!T739</f>
        <v>0</v>
      </c>
      <c r="K739" s="177"/>
      <c r="L739" s="177"/>
      <c r="M739" s="177"/>
      <c r="N739" s="177"/>
      <c r="O739" s="177"/>
      <c r="P739" s="177"/>
      <c r="Q739" s="177"/>
      <c r="R739" s="177"/>
      <c r="S739" s="179"/>
    </row>
    <row r="740" spans="1:19" s="49" customFormat="1" x14ac:dyDescent="0.3">
      <c r="A740" s="183"/>
      <c r="B740" s="183"/>
      <c r="C740" s="183"/>
      <c r="D740" s="50" t="str">
        <f>'Step 2 - Report Details'!N740</f>
        <v>Population</v>
      </c>
      <c r="E740" s="63">
        <f>'Step 2 - Report Details'!O740</f>
        <v>0</v>
      </c>
      <c r="F740" s="63">
        <f>'Step 2 - Report Details'!P740</f>
        <v>0</v>
      </c>
      <c r="G740" s="63">
        <f>'Step 2 - Report Details'!Q740</f>
        <v>0</v>
      </c>
      <c r="H740" s="63">
        <f>'Step 2 - Report Details'!R740</f>
        <v>0</v>
      </c>
      <c r="I740" s="63">
        <f>'Step 2 - Report Details'!S740</f>
        <v>0</v>
      </c>
      <c r="J740" s="63">
        <f>'Step 2 - Report Details'!T740</f>
        <v>0</v>
      </c>
      <c r="K740" s="178"/>
      <c r="L740" s="178"/>
      <c r="M740" s="178"/>
      <c r="N740" s="178"/>
      <c r="O740" s="178"/>
      <c r="P740" s="178"/>
      <c r="Q740" s="178"/>
      <c r="R740" s="178"/>
      <c r="S740" s="180"/>
    </row>
    <row r="741" spans="1:19" s="49" customFormat="1" x14ac:dyDescent="0.3">
      <c r="A741" s="182">
        <f>'Step 2 - Report Details'!A741</f>
        <v>0</v>
      </c>
      <c r="B741" s="182" t="str">
        <f ca="1">'Step 2 - Report Details'!B741</f>
        <v/>
      </c>
      <c r="C741" s="182">
        <f>'Step 2 - Report Details'!D741</f>
        <v>0</v>
      </c>
      <c r="D741" s="50" t="str">
        <f>'Step 2 - Report Details'!N741</f>
        <v>Biomass (T)</v>
      </c>
      <c r="E741" s="63">
        <f>'Step 2 - Report Details'!O741</f>
        <v>0</v>
      </c>
      <c r="F741" s="63">
        <f>'Step 2 - Report Details'!P741</f>
        <v>0</v>
      </c>
      <c r="G741" s="63">
        <f>'Step 2 - Report Details'!Q741</f>
        <v>0</v>
      </c>
      <c r="H741" s="63">
        <f>'Step 2 - Report Details'!R741</f>
        <v>0</v>
      </c>
      <c r="I741" s="63">
        <f>'Step 2 - Report Details'!S741</f>
        <v>0</v>
      </c>
      <c r="J741" s="63">
        <f>'Step 2 - Report Details'!T741</f>
        <v>0</v>
      </c>
      <c r="K741" s="177"/>
      <c r="L741" s="177"/>
      <c r="M741" s="177"/>
      <c r="N741" s="177"/>
      <c r="O741" s="177"/>
      <c r="P741" s="177"/>
      <c r="Q741" s="177"/>
      <c r="R741" s="177"/>
      <c r="S741" s="179"/>
    </row>
    <row r="742" spans="1:19" s="49" customFormat="1" x14ac:dyDescent="0.3">
      <c r="A742" s="183"/>
      <c r="B742" s="183"/>
      <c r="C742" s="183"/>
      <c r="D742" s="50" t="str">
        <f>'Step 2 - Report Details'!N742</f>
        <v>Population</v>
      </c>
      <c r="E742" s="63">
        <f>'Step 2 - Report Details'!O742</f>
        <v>0</v>
      </c>
      <c r="F742" s="63">
        <f>'Step 2 - Report Details'!P742</f>
        <v>0</v>
      </c>
      <c r="G742" s="63">
        <f>'Step 2 - Report Details'!Q742</f>
        <v>0</v>
      </c>
      <c r="H742" s="63">
        <f>'Step 2 - Report Details'!R742</f>
        <v>0</v>
      </c>
      <c r="I742" s="63">
        <f>'Step 2 - Report Details'!S742</f>
        <v>0</v>
      </c>
      <c r="J742" s="63">
        <f>'Step 2 - Report Details'!T742</f>
        <v>0</v>
      </c>
      <c r="K742" s="178"/>
      <c r="L742" s="178"/>
      <c r="M742" s="178"/>
      <c r="N742" s="178"/>
      <c r="O742" s="178"/>
      <c r="P742" s="178"/>
      <c r="Q742" s="178"/>
      <c r="R742" s="178"/>
      <c r="S742" s="180"/>
    </row>
    <row r="743" spans="1:19" s="49" customFormat="1" x14ac:dyDescent="0.3">
      <c r="A743" s="182">
        <f>'Step 2 - Report Details'!A743</f>
        <v>0</v>
      </c>
      <c r="B743" s="182" t="str">
        <f ca="1">'Step 2 - Report Details'!B743</f>
        <v/>
      </c>
      <c r="C743" s="182">
        <f>'Step 2 - Report Details'!D743</f>
        <v>0</v>
      </c>
      <c r="D743" s="50" t="str">
        <f>'Step 2 - Report Details'!N743</f>
        <v>Biomass (T)</v>
      </c>
      <c r="E743" s="63">
        <f>'Step 2 - Report Details'!O743</f>
        <v>0</v>
      </c>
      <c r="F743" s="63">
        <f>'Step 2 - Report Details'!P743</f>
        <v>0</v>
      </c>
      <c r="G743" s="63">
        <f>'Step 2 - Report Details'!Q743</f>
        <v>0</v>
      </c>
      <c r="H743" s="63">
        <f>'Step 2 - Report Details'!R743</f>
        <v>0</v>
      </c>
      <c r="I743" s="63">
        <f>'Step 2 - Report Details'!S743</f>
        <v>0</v>
      </c>
      <c r="J743" s="63">
        <f>'Step 2 - Report Details'!T743</f>
        <v>0</v>
      </c>
      <c r="K743" s="177"/>
      <c r="L743" s="177"/>
      <c r="M743" s="177"/>
      <c r="N743" s="177"/>
      <c r="O743" s="177"/>
      <c r="P743" s="177"/>
      <c r="Q743" s="177"/>
      <c r="R743" s="177"/>
      <c r="S743" s="179"/>
    </row>
    <row r="744" spans="1:19" s="49" customFormat="1" x14ac:dyDescent="0.3">
      <c r="A744" s="183"/>
      <c r="B744" s="183"/>
      <c r="C744" s="183"/>
      <c r="D744" s="50" t="str">
        <f>'Step 2 - Report Details'!N744</f>
        <v>Population</v>
      </c>
      <c r="E744" s="63">
        <f>'Step 2 - Report Details'!O744</f>
        <v>0</v>
      </c>
      <c r="F744" s="63">
        <f>'Step 2 - Report Details'!P744</f>
        <v>0</v>
      </c>
      <c r="G744" s="63">
        <f>'Step 2 - Report Details'!Q744</f>
        <v>0</v>
      </c>
      <c r="H744" s="63">
        <f>'Step 2 - Report Details'!R744</f>
        <v>0</v>
      </c>
      <c r="I744" s="63">
        <f>'Step 2 - Report Details'!S744</f>
        <v>0</v>
      </c>
      <c r="J744" s="63">
        <f>'Step 2 - Report Details'!T744</f>
        <v>0</v>
      </c>
      <c r="K744" s="178"/>
      <c r="L744" s="178"/>
      <c r="M744" s="178"/>
      <c r="N744" s="178"/>
      <c r="O744" s="178"/>
      <c r="P744" s="178"/>
      <c r="Q744" s="178"/>
      <c r="R744" s="178"/>
      <c r="S744" s="180"/>
    </row>
    <row r="745" spans="1:19" s="49" customFormat="1" x14ac:dyDescent="0.3">
      <c r="A745" s="182">
        <f>'Step 2 - Report Details'!A745</f>
        <v>0</v>
      </c>
      <c r="B745" s="182" t="str">
        <f ca="1">'Step 2 - Report Details'!B745</f>
        <v/>
      </c>
      <c r="C745" s="182">
        <f>'Step 2 - Report Details'!D745</f>
        <v>0</v>
      </c>
      <c r="D745" s="50" t="str">
        <f>'Step 2 - Report Details'!N745</f>
        <v>Biomass (T)</v>
      </c>
      <c r="E745" s="63">
        <f>'Step 2 - Report Details'!O745</f>
        <v>0</v>
      </c>
      <c r="F745" s="63">
        <f>'Step 2 - Report Details'!P745</f>
        <v>0</v>
      </c>
      <c r="G745" s="63">
        <f>'Step 2 - Report Details'!Q745</f>
        <v>0</v>
      </c>
      <c r="H745" s="63">
        <f>'Step 2 - Report Details'!R745</f>
        <v>0</v>
      </c>
      <c r="I745" s="63">
        <f>'Step 2 - Report Details'!S745</f>
        <v>0</v>
      </c>
      <c r="J745" s="63">
        <f>'Step 2 - Report Details'!T745</f>
        <v>0</v>
      </c>
      <c r="K745" s="177"/>
      <c r="L745" s="177"/>
      <c r="M745" s="177"/>
      <c r="N745" s="177"/>
      <c r="O745" s="177"/>
      <c r="P745" s="177"/>
      <c r="Q745" s="177"/>
      <c r="R745" s="177"/>
      <c r="S745" s="179"/>
    </row>
    <row r="746" spans="1:19" s="49" customFormat="1" x14ac:dyDescent="0.3">
      <c r="A746" s="183"/>
      <c r="B746" s="183"/>
      <c r="C746" s="183"/>
      <c r="D746" s="50" t="str">
        <f>'Step 2 - Report Details'!N746</f>
        <v>Population</v>
      </c>
      <c r="E746" s="63">
        <f>'Step 2 - Report Details'!O746</f>
        <v>0</v>
      </c>
      <c r="F746" s="63">
        <f>'Step 2 - Report Details'!P746</f>
        <v>0</v>
      </c>
      <c r="G746" s="63">
        <f>'Step 2 - Report Details'!Q746</f>
        <v>0</v>
      </c>
      <c r="H746" s="63">
        <f>'Step 2 - Report Details'!R746</f>
        <v>0</v>
      </c>
      <c r="I746" s="63">
        <f>'Step 2 - Report Details'!S746</f>
        <v>0</v>
      </c>
      <c r="J746" s="63">
        <f>'Step 2 - Report Details'!T746</f>
        <v>0</v>
      </c>
      <c r="K746" s="178"/>
      <c r="L746" s="178"/>
      <c r="M746" s="178"/>
      <c r="N746" s="178"/>
      <c r="O746" s="178"/>
      <c r="P746" s="178"/>
      <c r="Q746" s="178"/>
      <c r="R746" s="178"/>
      <c r="S746" s="180"/>
    </row>
    <row r="747" spans="1:19" s="49" customFormat="1" x14ac:dyDescent="0.3">
      <c r="A747" s="182">
        <f>'Step 2 - Report Details'!A747</f>
        <v>0</v>
      </c>
      <c r="B747" s="182" t="str">
        <f ca="1">'Step 2 - Report Details'!B747</f>
        <v/>
      </c>
      <c r="C747" s="182">
        <f>'Step 2 - Report Details'!D747</f>
        <v>0</v>
      </c>
      <c r="D747" s="50" t="str">
        <f>'Step 2 - Report Details'!N747</f>
        <v>Biomass (T)</v>
      </c>
      <c r="E747" s="63">
        <f>'Step 2 - Report Details'!O747</f>
        <v>0</v>
      </c>
      <c r="F747" s="63">
        <f>'Step 2 - Report Details'!P747</f>
        <v>0</v>
      </c>
      <c r="G747" s="63">
        <f>'Step 2 - Report Details'!Q747</f>
        <v>0</v>
      </c>
      <c r="H747" s="63">
        <f>'Step 2 - Report Details'!R747</f>
        <v>0</v>
      </c>
      <c r="I747" s="63">
        <f>'Step 2 - Report Details'!S747</f>
        <v>0</v>
      </c>
      <c r="J747" s="63">
        <f>'Step 2 - Report Details'!T747</f>
        <v>0</v>
      </c>
      <c r="K747" s="177"/>
      <c r="L747" s="177"/>
      <c r="M747" s="177"/>
      <c r="N747" s="177"/>
      <c r="O747" s="177"/>
      <c r="P747" s="177"/>
      <c r="Q747" s="177"/>
      <c r="R747" s="177"/>
      <c r="S747" s="179"/>
    </row>
    <row r="748" spans="1:19" s="49" customFormat="1" x14ac:dyDescent="0.3">
      <c r="A748" s="183"/>
      <c r="B748" s="183"/>
      <c r="C748" s="183"/>
      <c r="D748" s="50" t="str">
        <f>'Step 2 - Report Details'!N748</f>
        <v>Population</v>
      </c>
      <c r="E748" s="63">
        <f>'Step 2 - Report Details'!O748</f>
        <v>0</v>
      </c>
      <c r="F748" s="63">
        <f>'Step 2 - Report Details'!P748</f>
        <v>0</v>
      </c>
      <c r="G748" s="63">
        <f>'Step 2 - Report Details'!Q748</f>
        <v>0</v>
      </c>
      <c r="H748" s="63">
        <f>'Step 2 - Report Details'!R748</f>
        <v>0</v>
      </c>
      <c r="I748" s="63">
        <f>'Step 2 - Report Details'!S748</f>
        <v>0</v>
      </c>
      <c r="J748" s="63">
        <f>'Step 2 - Report Details'!T748</f>
        <v>0</v>
      </c>
      <c r="K748" s="178"/>
      <c r="L748" s="178"/>
      <c r="M748" s="178"/>
      <c r="N748" s="178"/>
      <c r="O748" s="178"/>
      <c r="P748" s="178"/>
      <c r="Q748" s="178"/>
      <c r="R748" s="178"/>
      <c r="S748" s="180"/>
    </row>
    <row r="749" spans="1:19" s="49" customFormat="1" x14ac:dyDescent="0.3">
      <c r="A749" s="182">
        <f>'Step 2 - Report Details'!A749</f>
        <v>0</v>
      </c>
      <c r="B749" s="182" t="str">
        <f ca="1">'Step 2 - Report Details'!B749</f>
        <v/>
      </c>
      <c r="C749" s="182">
        <f>'Step 2 - Report Details'!D749</f>
        <v>0</v>
      </c>
      <c r="D749" s="50" t="str">
        <f>'Step 2 - Report Details'!N749</f>
        <v>Biomass (T)</v>
      </c>
      <c r="E749" s="63">
        <f>'Step 2 - Report Details'!O749</f>
        <v>0</v>
      </c>
      <c r="F749" s="63">
        <f>'Step 2 - Report Details'!P749</f>
        <v>0</v>
      </c>
      <c r="G749" s="63">
        <f>'Step 2 - Report Details'!Q749</f>
        <v>0</v>
      </c>
      <c r="H749" s="63">
        <f>'Step 2 - Report Details'!R749</f>
        <v>0</v>
      </c>
      <c r="I749" s="63">
        <f>'Step 2 - Report Details'!S749</f>
        <v>0</v>
      </c>
      <c r="J749" s="63">
        <f>'Step 2 - Report Details'!T749</f>
        <v>0</v>
      </c>
      <c r="K749" s="177"/>
      <c r="L749" s="177"/>
      <c r="M749" s="177"/>
      <c r="N749" s="177"/>
      <c r="O749" s="177"/>
      <c r="P749" s="177"/>
      <c r="Q749" s="177"/>
      <c r="R749" s="177"/>
      <c r="S749" s="179"/>
    </row>
    <row r="750" spans="1:19" s="49" customFormat="1" x14ac:dyDescent="0.3">
      <c r="A750" s="183"/>
      <c r="B750" s="183"/>
      <c r="C750" s="183"/>
      <c r="D750" s="50" t="str">
        <f>'Step 2 - Report Details'!N750</f>
        <v>Population</v>
      </c>
      <c r="E750" s="63">
        <f>'Step 2 - Report Details'!O750</f>
        <v>0</v>
      </c>
      <c r="F750" s="63">
        <f>'Step 2 - Report Details'!P750</f>
        <v>0</v>
      </c>
      <c r="G750" s="63">
        <f>'Step 2 - Report Details'!Q750</f>
        <v>0</v>
      </c>
      <c r="H750" s="63">
        <f>'Step 2 - Report Details'!R750</f>
        <v>0</v>
      </c>
      <c r="I750" s="63">
        <f>'Step 2 - Report Details'!S750</f>
        <v>0</v>
      </c>
      <c r="J750" s="63">
        <f>'Step 2 - Report Details'!T750</f>
        <v>0</v>
      </c>
      <c r="K750" s="178"/>
      <c r="L750" s="178"/>
      <c r="M750" s="178"/>
      <c r="N750" s="178"/>
      <c r="O750" s="178"/>
      <c r="P750" s="178"/>
      <c r="Q750" s="178"/>
      <c r="R750" s="178"/>
      <c r="S750" s="180"/>
    </row>
    <row r="751" spans="1:19" s="49" customFormat="1" x14ac:dyDescent="0.3">
      <c r="A751" s="182">
        <f>'Step 2 - Report Details'!A751</f>
        <v>0</v>
      </c>
      <c r="B751" s="182" t="str">
        <f ca="1">'Step 2 - Report Details'!B751</f>
        <v/>
      </c>
      <c r="C751" s="182">
        <f>'Step 2 - Report Details'!D751</f>
        <v>0</v>
      </c>
      <c r="D751" s="50" t="str">
        <f>'Step 2 - Report Details'!N751</f>
        <v>Biomass (T)</v>
      </c>
      <c r="E751" s="63">
        <f>'Step 2 - Report Details'!O751</f>
        <v>0</v>
      </c>
      <c r="F751" s="63">
        <f>'Step 2 - Report Details'!P751</f>
        <v>0</v>
      </c>
      <c r="G751" s="63">
        <f>'Step 2 - Report Details'!Q751</f>
        <v>0</v>
      </c>
      <c r="H751" s="63">
        <f>'Step 2 - Report Details'!R751</f>
        <v>0</v>
      </c>
      <c r="I751" s="63">
        <f>'Step 2 - Report Details'!S751</f>
        <v>0</v>
      </c>
      <c r="J751" s="63">
        <f>'Step 2 - Report Details'!T751</f>
        <v>0</v>
      </c>
      <c r="K751" s="177"/>
      <c r="L751" s="177"/>
      <c r="M751" s="177"/>
      <c r="N751" s="177"/>
      <c r="O751" s="177"/>
      <c r="P751" s="177"/>
      <c r="Q751" s="177"/>
      <c r="R751" s="177"/>
      <c r="S751" s="179"/>
    </row>
    <row r="752" spans="1:19" s="49" customFormat="1" x14ac:dyDescent="0.3">
      <c r="A752" s="183"/>
      <c r="B752" s="183"/>
      <c r="C752" s="183"/>
      <c r="D752" s="50" t="str">
        <f>'Step 2 - Report Details'!N752</f>
        <v>Population</v>
      </c>
      <c r="E752" s="63">
        <f>'Step 2 - Report Details'!O752</f>
        <v>0</v>
      </c>
      <c r="F752" s="63">
        <f>'Step 2 - Report Details'!P752</f>
        <v>0</v>
      </c>
      <c r="G752" s="63">
        <f>'Step 2 - Report Details'!Q752</f>
        <v>0</v>
      </c>
      <c r="H752" s="63">
        <f>'Step 2 - Report Details'!R752</f>
        <v>0</v>
      </c>
      <c r="I752" s="63">
        <f>'Step 2 - Report Details'!S752</f>
        <v>0</v>
      </c>
      <c r="J752" s="63">
        <f>'Step 2 - Report Details'!T752</f>
        <v>0</v>
      </c>
      <c r="K752" s="178"/>
      <c r="L752" s="178"/>
      <c r="M752" s="178"/>
      <c r="N752" s="178"/>
      <c r="O752" s="178"/>
      <c r="P752" s="178"/>
      <c r="Q752" s="178"/>
      <c r="R752" s="178"/>
      <c r="S752" s="180"/>
    </row>
    <row r="753" spans="1:19" s="49" customFormat="1" x14ac:dyDescent="0.3">
      <c r="A753" s="182">
        <f>'Step 2 - Report Details'!A753</f>
        <v>0</v>
      </c>
      <c r="B753" s="182" t="str">
        <f ca="1">'Step 2 - Report Details'!B753</f>
        <v/>
      </c>
      <c r="C753" s="182">
        <f>'Step 2 - Report Details'!D753</f>
        <v>0</v>
      </c>
      <c r="D753" s="50" t="str">
        <f>'Step 2 - Report Details'!N753</f>
        <v>Biomass (T)</v>
      </c>
      <c r="E753" s="63">
        <f>'Step 2 - Report Details'!O753</f>
        <v>0</v>
      </c>
      <c r="F753" s="63">
        <f>'Step 2 - Report Details'!P753</f>
        <v>0</v>
      </c>
      <c r="G753" s="63">
        <f>'Step 2 - Report Details'!Q753</f>
        <v>0</v>
      </c>
      <c r="H753" s="63">
        <f>'Step 2 - Report Details'!R753</f>
        <v>0</v>
      </c>
      <c r="I753" s="63">
        <f>'Step 2 - Report Details'!S753</f>
        <v>0</v>
      </c>
      <c r="J753" s="63">
        <f>'Step 2 - Report Details'!T753</f>
        <v>0</v>
      </c>
      <c r="K753" s="177"/>
      <c r="L753" s="177"/>
      <c r="M753" s="177"/>
      <c r="N753" s="177"/>
      <c r="O753" s="177"/>
      <c r="P753" s="177"/>
      <c r="Q753" s="177"/>
      <c r="R753" s="177"/>
      <c r="S753" s="179"/>
    </row>
    <row r="754" spans="1:19" s="49" customFormat="1" x14ac:dyDescent="0.3">
      <c r="A754" s="183"/>
      <c r="B754" s="183"/>
      <c r="C754" s="183"/>
      <c r="D754" s="50" t="str">
        <f>'Step 2 - Report Details'!N754</f>
        <v>Population</v>
      </c>
      <c r="E754" s="63">
        <f>'Step 2 - Report Details'!O754</f>
        <v>0</v>
      </c>
      <c r="F754" s="63">
        <f>'Step 2 - Report Details'!P754</f>
        <v>0</v>
      </c>
      <c r="G754" s="63">
        <f>'Step 2 - Report Details'!Q754</f>
        <v>0</v>
      </c>
      <c r="H754" s="63">
        <f>'Step 2 - Report Details'!R754</f>
        <v>0</v>
      </c>
      <c r="I754" s="63">
        <f>'Step 2 - Report Details'!S754</f>
        <v>0</v>
      </c>
      <c r="J754" s="63">
        <f>'Step 2 - Report Details'!T754</f>
        <v>0</v>
      </c>
      <c r="K754" s="178"/>
      <c r="L754" s="178"/>
      <c r="M754" s="178"/>
      <c r="N754" s="178"/>
      <c r="O754" s="178"/>
      <c r="P754" s="178"/>
      <c r="Q754" s="178"/>
      <c r="R754" s="178"/>
      <c r="S754" s="180"/>
    </row>
    <row r="755" spans="1:19" s="49" customFormat="1" x14ac:dyDescent="0.3">
      <c r="A755" s="182">
        <f>'Step 2 - Report Details'!A755</f>
        <v>0</v>
      </c>
      <c r="B755" s="182" t="str">
        <f ca="1">'Step 2 - Report Details'!B755</f>
        <v/>
      </c>
      <c r="C755" s="182">
        <f>'Step 2 - Report Details'!D755</f>
        <v>0</v>
      </c>
      <c r="D755" s="50" t="str">
        <f>'Step 2 - Report Details'!N755</f>
        <v>Biomass (T)</v>
      </c>
      <c r="E755" s="63">
        <f>'Step 2 - Report Details'!O755</f>
        <v>0</v>
      </c>
      <c r="F755" s="63">
        <f>'Step 2 - Report Details'!P755</f>
        <v>0</v>
      </c>
      <c r="G755" s="63">
        <f>'Step 2 - Report Details'!Q755</f>
        <v>0</v>
      </c>
      <c r="H755" s="63">
        <f>'Step 2 - Report Details'!R755</f>
        <v>0</v>
      </c>
      <c r="I755" s="63">
        <f>'Step 2 - Report Details'!S755</f>
        <v>0</v>
      </c>
      <c r="J755" s="63">
        <f>'Step 2 - Report Details'!T755</f>
        <v>0</v>
      </c>
      <c r="K755" s="177"/>
      <c r="L755" s="177"/>
      <c r="M755" s="177"/>
      <c r="N755" s="177"/>
      <c r="O755" s="177"/>
      <c r="P755" s="177"/>
      <c r="Q755" s="177"/>
      <c r="R755" s="177"/>
      <c r="S755" s="179"/>
    </row>
    <row r="756" spans="1:19" s="49" customFormat="1" x14ac:dyDescent="0.3">
      <c r="A756" s="183"/>
      <c r="B756" s="183"/>
      <c r="C756" s="183"/>
      <c r="D756" s="50" t="str">
        <f>'Step 2 - Report Details'!N756</f>
        <v>Population</v>
      </c>
      <c r="E756" s="63">
        <f>'Step 2 - Report Details'!O756</f>
        <v>0</v>
      </c>
      <c r="F756" s="63">
        <f>'Step 2 - Report Details'!P756</f>
        <v>0</v>
      </c>
      <c r="G756" s="63">
        <f>'Step 2 - Report Details'!Q756</f>
        <v>0</v>
      </c>
      <c r="H756" s="63">
        <f>'Step 2 - Report Details'!R756</f>
        <v>0</v>
      </c>
      <c r="I756" s="63">
        <f>'Step 2 - Report Details'!S756</f>
        <v>0</v>
      </c>
      <c r="J756" s="63">
        <f>'Step 2 - Report Details'!T756</f>
        <v>0</v>
      </c>
      <c r="K756" s="178"/>
      <c r="L756" s="178"/>
      <c r="M756" s="178"/>
      <c r="N756" s="178"/>
      <c r="O756" s="178"/>
      <c r="P756" s="178"/>
      <c r="Q756" s="178"/>
      <c r="R756" s="178"/>
      <c r="S756" s="180"/>
    </row>
    <row r="757" spans="1:19" s="49" customFormat="1" x14ac:dyDescent="0.3">
      <c r="A757" s="182">
        <f>'Step 2 - Report Details'!A757</f>
        <v>0</v>
      </c>
      <c r="B757" s="182" t="str">
        <f ca="1">'Step 2 - Report Details'!B757</f>
        <v/>
      </c>
      <c r="C757" s="182">
        <f>'Step 2 - Report Details'!D757</f>
        <v>0</v>
      </c>
      <c r="D757" s="50" t="str">
        <f>'Step 2 - Report Details'!N757</f>
        <v>Biomass (T)</v>
      </c>
      <c r="E757" s="63">
        <f>'Step 2 - Report Details'!O757</f>
        <v>0</v>
      </c>
      <c r="F757" s="63">
        <f>'Step 2 - Report Details'!P757</f>
        <v>0</v>
      </c>
      <c r="G757" s="63">
        <f>'Step 2 - Report Details'!Q757</f>
        <v>0</v>
      </c>
      <c r="H757" s="63">
        <f>'Step 2 - Report Details'!R757</f>
        <v>0</v>
      </c>
      <c r="I757" s="63">
        <f>'Step 2 - Report Details'!S757</f>
        <v>0</v>
      </c>
      <c r="J757" s="63">
        <f>'Step 2 - Report Details'!T757</f>
        <v>0</v>
      </c>
      <c r="K757" s="177"/>
      <c r="L757" s="177"/>
      <c r="M757" s="177"/>
      <c r="N757" s="177"/>
      <c r="O757" s="177"/>
      <c r="P757" s="177"/>
      <c r="Q757" s="177"/>
      <c r="R757" s="177"/>
      <c r="S757" s="179"/>
    </row>
    <row r="758" spans="1:19" s="49" customFormat="1" x14ac:dyDescent="0.3">
      <c r="A758" s="183"/>
      <c r="B758" s="183"/>
      <c r="C758" s="183"/>
      <c r="D758" s="50" t="str">
        <f>'Step 2 - Report Details'!N758</f>
        <v>Population</v>
      </c>
      <c r="E758" s="63">
        <f>'Step 2 - Report Details'!O758</f>
        <v>0</v>
      </c>
      <c r="F758" s="63">
        <f>'Step 2 - Report Details'!P758</f>
        <v>0</v>
      </c>
      <c r="G758" s="63">
        <f>'Step 2 - Report Details'!Q758</f>
        <v>0</v>
      </c>
      <c r="H758" s="63">
        <f>'Step 2 - Report Details'!R758</f>
        <v>0</v>
      </c>
      <c r="I758" s="63">
        <f>'Step 2 - Report Details'!S758</f>
        <v>0</v>
      </c>
      <c r="J758" s="63">
        <f>'Step 2 - Report Details'!T758</f>
        <v>0</v>
      </c>
      <c r="K758" s="178"/>
      <c r="L758" s="178"/>
      <c r="M758" s="178"/>
      <c r="N758" s="178"/>
      <c r="O758" s="178"/>
      <c r="P758" s="178"/>
      <c r="Q758" s="178"/>
      <c r="R758" s="178"/>
      <c r="S758" s="180"/>
    </row>
    <row r="759" spans="1:19" s="49" customFormat="1" x14ac:dyDescent="0.3">
      <c r="A759" s="182">
        <f>'Step 2 - Report Details'!A759</f>
        <v>0</v>
      </c>
      <c r="B759" s="182" t="str">
        <f ca="1">'Step 2 - Report Details'!B759</f>
        <v/>
      </c>
      <c r="C759" s="182">
        <f>'Step 2 - Report Details'!D759</f>
        <v>0</v>
      </c>
      <c r="D759" s="50" t="str">
        <f>'Step 2 - Report Details'!N759</f>
        <v>Biomass (T)</v>
      </c>
      <c r="E759" s="63">
        <f>'Step 2 - Report Details'!O759</f>
        <v>0</v>
      </c>
      <c r="F759" s="63">
        <f>'Step 2 - Report Details'!P759</f>
        <v>0</v>
      </c>
      <c r="G759" s="63">
        <f>'Step 2 - Report Details'!Q759</f>
        <v>0</v>
      </c>
      <c r="H759" s="63">
        <f>'Step 2 - Report Details'!R759</f>
        <v>0</v>
      </c>
      <c r="I759" s="63">
        <f>'Step 2 - Report Details'!S759</f>
        <v>0</v>
      </c>
      <c r="J759" s="63">
        <f>'Step 2 - Report Details'!T759</f>
        <v>0</v>
      </c>
      <c r="K759" s="177"/>
      <c r="L759" s="177"/>
      <c r="M759" s="177"/>
      <c r="N759" s="177"/>
      <c r="O759" s="177"/>
      <c r="P759" s="177"/>
      <c r="Q759" s="177"/>
      <c r="R759" s="177"/>
      <c r="S759" s="179"/>
    </row>
    <row r="760" spans="1:19" s="49" customFormat="1" x14ac:dyDescent="0.3">
      <c r="A760" s="183"/>
      <c r="B760" s="183"/>
      <c r="C760" s="183"/>
      <c r="D760" s="50" t="str">
        <f>'Step 2 - Report Details'!N760</f>
        <v>Population</v>
      </c>
      <c r="E760" s="63">
        <f>'Step 2 - Report Details'!O760</f>
        <v>0</v>
      </c>
      <c r="F760" s="63">
        <f>'Step 2 - Report Details'!P760</f>
        <v>0</v>
      </c>
      <c r="G760" s="63">
        <f>'Step 2 - Report Details'!Q760</f>
        <v>0</v>
      </c>
      <c r="H760" s="63">
        <f>'Step 2 - Report Details'!R760</f>
        <v>0</v>
      </c>
      <c r="I760" s="63">
        <f>'Step 2 - Report Details'!S760</f>
        <v>0</v>
      </c>
      <c r="J760" s="63">
        <f>'Step 2 - Report Details'!T760</f>
        <v>0</v>
      </c>
      <c r="K760" s="178"/>
      <c r="L760" s="178"/>
      <c r="M760" s="178"/>
      <c r="N760" s="178"/>
      <c r="O760" s="178"/>
      <c r="P760" s="178"/>
      <c r="Q760" s="178"/>
      <c r="R760" s="178"/>
      <c r="S760" s="180"/>
    </row>
    <row r="761" spans="1:19" s="49" customFormat="1" x14ac:dyDescent="0.3">
      <c r="A761" s="182">
        <f>'Step 2 - Report Details'!A761</f>
        <v>0</v>
      </c>
      <c r="B761" s="182" t="str">
        <f ca="1">'Step 2 - Report Details'!B761</f>
        <v/>
      </c>
      <c r="C761" s="182">
        <f>'Step 2 - Report Details'!D761</f>
        <v>0</v>
      </c>
      <c r="D761" s="50" t="str">
        <f>'Step 2 - Report Details'!N761</f>
        <v>Biomass (T)</v>
      </c>
      <c r="E761" s="63">
        <f>'Step 2 - Report Details'!O761</f>
        <v>0</v>
      </c>
      <c r="F761" s="63">
        <f>'Step 2 - Report Details'!P761</f>
        <v>0</v>
      </c>
      <c r="G761" s="63">
        <f>'Step 2 - Report Details'!Q761</f>
        <v>0</v>
      </c>
      <c r="H761" s="63">
        <f>'Step 2 - Report Details'!R761</f>
        <v>0</v>
      </c>
      <c r="I761" s="63">
        <f>'Step 2 - Report Details'!S761</f>
        <v>0</v>
      </c>
      <c r="J761" s="63">
        <f>'Step 2 - Report Details'!T761</f>
        <v>0</v>
      </c>
      <c r="K761" s="177"/>
      <c r="L761" s="177"/>
      <c r="M761" s="177"/>
      <c r="N761" s="177"/>
      <c r="O761" s="177"/>
      <c r="P761" s="177"/>
      <c r="Q761" s="177"/>
      <c r="R761" s="177"/>
      <c r="S761" s="179"/>
    </row>
    <row r="762" spans="1:19" s="49" customFormat="1" x14ac:dyDescent="0.3">
      <c r="A762" s="183"/>
      <c r="B762" s="183"/>
      <c r="C762" s="183"/>
      <c r="D762" s="50" t="str">
        <f>'Step 2 - Report Details'!N762</f>
        <v>Population</v>
      </c>
      <c r="E762" s="63">
        <f>'Step 2 - Report Details'!O762</f>
        <v>0</v>
      </c>
      <c r="F762" s="63">
        <f>'Step 2 - Report Details'!P762</f>
        <v>0</v>
      </c>
      <c r="G762" s="63">
        <f>'Step 2 - Report Details'!Q762</f>
        <v>0</v>
      </c>
      <c r="H762" s="63">
        <f>'Step 2 - Report Details'!R762</f>
        <v>0</v>
      </c>
      <c r="I762" s="63">
        <f>'Step 2 - Report Details'!S762</f>
        <v>0</v>
      </c>
      <c r="J762" s="63">
        <f>'Step 2 - Report Details'!T762</f>
        <v>0</v>
      </c>
      <c r="K762" s="178"/>
      <c r="L762" s="178"/>
      <c r="M762" s="178"/>
      <c r="N762" s="178"/>
      <c r="O762" s="178"/>
      <c r="P762" s="178"/>
      <c r="Q762" s="178"/>
      <c r="R762" s="178"/>
      <c r="S762" s="180"/>
    </row>
    <row r="763" spans="1:19" s="49" customFormat="1" x14ac:dyDescent="0.3">
      <c r="A763" s="182">
        <f>'Step 2 - Report Details'!A763</f>
        <v>0</v>
      </c>
      <c r="B763" s="182" t="str">
        <f ca="1">'Step 2 - Report Details'!B763</f>
        <v/>
      </c>
      <c r="C763" s="182">
        <f>'Step 2 - Report Details'!D763</f>
        <v>0</v>
      </c>
      <c r="D763" s="50" t="str">
        <f>'Step 2 - Report Details'!N763</f>
        <v>Biomass (T)</v>
      </c>
      <c r="E763" s="63">
        <f>'Step 2 - Report Details'!O763</f>
        <v>0</v>
      </c>
      <c r="F763" s="63">
        <f>'Step 2 - Report Details'!P763</f>
        <v>0</v>
      </c>
      <c r="G763" s="63">
        <f>'Step 2 - Report Details'!Q763</f>
        <v>0</v>
      </c>
      <c r="H763" s="63">
        <f>'Step 2 - Report Details'!R763</f>
        <v>0</v>
      </c>
      <c r="I763" s="63">
        <f>'Step 2 - Report Details'!S763</f>
        <v>0</v>
      </c>
      <c r="J763" s="63">
        <f>'Step 2 - Report Details'!T763</f>
        <v>0</v>
      </c>
      <c r="K763" s="177"/>
      <c r="L763" s="177"/>
      <c r="M763" s="177"/>
      <c r="N763" s="177"/>
      <c r="O763" s="177"/>
      <c r="P763" s="177"/>
      <c r="Q763" s="177"/>
      <c r="R763" s="177"/>
      <c r="S763" s="179"/>
    </row>
    <row r="764" spans="1:19" s="49" customFormat="1" x14ac:dyDescent="0.3">
      <c r="A764" s="183"/>
      <c r="B764" s="183"/>
      <c r="C764" s="183"/>
      <c r="D764" s="50" t="str">
        <f>'Step 2 - Report Details'!N764</f>
        <v>Population</v>
      </c>
      <c r="E764" s="63">
        <f>'Step 2 - Report Details'!O764</f>
        <v>0</v>
      </c>
      <c r="F764" s="63">
        <f>'Step 2 - Report Details'!P764</f>
        <v>0</v>
      </c>
      <c r="G764" s="63">
        <f>'Step 2 - Report Details'!Q764</f>
        <v>0</v>
      </c>
      <c r="H764" s="63">
        <f>'Step 2 - Report Details'!R764</f>
        <v>0</v>
      </c>
      <c r="I764" s="63">
        <f>'Step 2 - Report Details'!S764</f>
        <v>0</v>
      </c>
      <c r="J764" s="63">
        <f>'Step 2 - Report Details'!T764</f>
        <v>0</v>
      </c>
      <c r="K764" s="178"/>
      <c r="L764" s="178"/>
      <c r="M764" s="178"/>
      <c r="N764" s="178"/>
      <c r="O764" s="178"/>
      <c r="P764" s="178"/>
      <c r="Q764" s="178"/>
      <c r="R764" s="178"/>
      <c r="S764" s="180"/>
    </row>
    <row r="765" spans="1:19" s="49" customFormat="1" x14ac:dyDescent="0.3">
      <c r="A765" s="182">
        <f>'Step 2 - Report Details'!A765</f>
        <v>0</v>
      </c>
      <c r="B765" s="182" t="str">
        <f ca="1">'Step 2 - Report Details'!B765</f>
        <v/>
      </c>
      <c r="C765" s="182">
        <f>'Step 2 - Report Details'!D765</f>
        <v>0</v>
      </c>
      <c r="D765" s="50" t="str">
        <f>'Step 2 - Report Details'!N765</f>
        <v>Biomass (T)</v>
      </c>
      <c r="E765" s="63">
        <f>'Step 2 - Report Details'!O765</f>
        <v>0</v>
      </c>
      <c r="F765" s="63">
        <f>'Step 2 - Report Details'!P765</f>
        <v>0</v>
      </c>
      <c r="G765" s="63">
        <f>'Step 2 - Report Details'!Q765</f>
        <v>0</v>
      </c>
      <c r="H765" s="63">
        <f>'Step 2 - Report Details'!R765</f>
        <v>0</v>
      </c>
      <c r="I765" s="63">
        <f>'Step 2 - Report Details'!S765</f>
        <v>0</v>
      </c>
      <c r="J765" s="63">
        <f>'Step 2 - Report Details'!T765</f>
        <v>0</v>
      </c>
      <c r="K765" s="177"/>
      <c r="L765" s="177"/>
      <c r="M765" s="177"/>
      <c r="N765" s="177"/>
      <c r="O765" s="177"/>
      <c r="P765" s="177"/>
      <c r="Q765" s="177"/>
      <c r="R765" s="177"/>
      <c r="S765" s="179"/>
    </row>
    <row r="766" spans="1:19" s="49" customFormat="1" x14ac:dyDescent="0.3">
      <c r="A766" s="183"/>
      <c r="B766" s="183"/>
      <c r="C766" s="183"/>
      <c r="D766" s="50" t="str">
        <f>'Step 2 - Report Details'!N766</f>
        <v>Population</v>
      </c>
      <c r="E766" s="63">
        <f>'Step 2 - Report Details'!O766</f>
        <v>0</v>
      </c>
      <c r="F766" s="63">
        <f>'Step 2 - Report Details'!P766</f>
        <v>0</v>
      </c>
      <c r="G766" s="63">
        <f>'Step 2 - Report Details'!Q766</f>
        <v>0</v>
      </c>
      <c r="H766" s="63">
        <f>'Step 2 - Report Details'!R766</f>
        <v>0</v>
      </c>
      <c r="I766" s="63">
        <f>'Step 2 - Report Details'!S766</f>
        <v>0</v>
      </c>
      <c r="J766" s="63">
        <f>'Step 2 - Report Details'!T766</f>
        <v>0</v>
      </c>
      <c r="K766" s="178"/>
      <c r="L766" s="178"/>
      <c r="M766" s="178"/>
      <c r="N766" s="178"/>
      <c r="O766" s="178"/>
      <c r="P766" s="178"/>
      <c r="Q766" s="178"/>
      <c r="R766" s="178"/>
      <c r="S766" s="180"/>
    </row>
    <row r="767" spans="1:19" s="49" customFormat="1" x14ac:dyDescent="0.3">
      <c r="A767" s="182">
        <f>'Step 2 - Report Details'!A767</f>
        <v>0</v>
      </c>
      <c r="B767" s="182" t="str">
        <f ca="1">'Step 2 - Report Details'!B767</f>
        <v/>
      </c>
      <c r="C767" s="182">
        <f>'Step 2 - Report Details'!D767</f>
        <v>0</v>
      </c>
      <c r="D767" s="50" t="str">
        <f>'Step 2 - Report Details'!N767</f>
        <v>Biomass (T)</v>
      </c>
      <c r="E767" s="63">
        <f>'Step 2 - Report Details'!O767</f>
        <v>0</v>
      </c>
      <c r="F767" s="63">
        <f>'Step 2 - Report Details'!P767</f>
        <v>0</v>
      </c>
      <c r="G767" s="63">
        <f>'Step 2 - Report Details'!Q767</f>
        <v>0</v>
      </c>
      <c r="H767" s="63">
        <f>'Step 2 - Report Details'!R767</f>
        <v>0</v>
      </c>
      <c r="I767" s="63">
        <f>'Step 2 - Report Details'!S767</f>
        <v>0</v>
      </c>
      <c r="J767" s="63">
        <f>'Step 2 - Report Details'!T767</f>
        <v>0</v>
      </c>
      <c r="K767" s="177"/>
      <c r="L767" s="177"/>
      <c r="M767" s="177"/>
      <c r="N767" s="177"/>
      <c r="O767" s="177"/>
      <c r="P767" s="177"/>
      <c r="Q767" s="177"/>
      <c r="R767" s="177"/>
      <c r="S767" s="179"/>
    </row>
    <row r="768" spans="1:19" s="49" customFormat="1" x14ac:dyDescent="0.3">
      <c r="A768" s="183"/>
      <c r="B768" s="183"/>
      <c r="C768" s="183"/>
      <c r="D768" s="50" t="str">
        <f>'Step 2 - Report Details'!N768</f>
        <v>Population</v>
      </c>
      <c r="E768" s="63">
        <f>'Step 2 - Report Details'!O768</f>
        <v>0</v>
      </c>
      <c r="F768" s="63">
        <f>'Step 2 - Report Details'!P768</f>
        <v>0</v>
      </c>
      <c r="G768" s="63">
        <f>'Step 2 - Report Details'!Q768</f>
        <v>0</v>
      </c>
      <c r="H768" s="63">
        <f>'Step 2 - Report Details'!R768</f>
        <v>0</v>
      </c>
      <c r="I768" s="63">
        <f>'Step 2 - Report Details'!S768</f>
        <v>0</v>
      </c>
      <c r="J768" s="63">
        <f>'Step 2 - Report Details'!T768</f>
        <v>0</v>
      </c>
      <c r="K768" s="178"/>
      <c r="L768" s="178"/>
      <c r="M768" s="178"/>
      <c r="N768" s="178"/>
      <c r="O768" s="178"/>
      <c r="P768" s="178"/>
      <c r="Q768" s="178"/>
      <c r="R768" s="178"/>
      <c r="S768" s="180"/>
    </row>
    <row r="769" spans="1:19" s="49" customFormat="1" x14ac:dyDescent="0.3">
      <c r="A769" s="182">
        <f>'Step 2 - Report Details'!A769</f>
        <v>0</v>
      </c>
      <c r="B769" s="182" t="str">
        <f ca="1">'Step 2 - Report Details'!B769</f>
        <v/>
      </c>
      <c r="C769" s="182">
        <f>'Step 2 - Report Details'!D769</f>
        <v>0</v>
      </c>
      <c r="D769" s="50" t="str">
        <f>'Step 2 - Report Details'!N769</f>
        <v>Biomass (T)</v>
      </c>
      <c r="E769" s="63">
        <f>'Step 2 - Report Details'!O769</f>
        <v>0</v>
      </c>
      <c r="F769" s="63">
        <f>'Step 2 - Report Details'!P769</f>
        <v>0</v>
      </c>
      <c r="G769" s="63">
        <f>'Step 2 - Report Details'!Q769</f>
        <v>0</v>
      </c>
      <c r="H769" s="63">
        <f>'Step 2 - Report Details'!R769</f>
        <v>0</v>
      </c>
      <c r="I769" s="63">
        <f>'Step 2 - Report Details'!S769</f>
        <v>0</v>
      </c>
      <c r="J769" s="63">
        <f>'Step 2 - Report Details'!T769</f>
        <v>0</v>
      </c>
      <c r="K769" s="177"/>
      <c r="L769" s="177"/>
      <c r="M769" s="177"/>
      <c r="N769" s="177"/>
      <c r="O769" s="177"/>
      <c r="P769" s="177"/>
      <c r="Q769" s="177"/>
      <c r="R769" s="177"/>
      <c r="S769" s="179"/>
    </row>
    <row r="770" spans="1:19" s="49" customFormat="1" x14ac:dyDescent="0.3">
      <c r="A770" s="183"/>
      <c r="B770" s="183"/>
      <c r="C770" s="183"/>
      <c r="D770" s="50" t="str">
        <f>'Step 2 - Report Details'!N770</f>
        <v>Population</v>
      </c>
      <c r="E770" s="63">
        <f>'Step 2 - Report Details'!O770</f>
        <v>0</v>
      </c>
      <c r="F770" s="63">
        <f>'Step 2 - Report Details'!P770</f>
        <v>0</v>
      </c>
      <c r="G770" s="63">
        <f>'Step 2 - Report Details'!Q770</f>
        <v>0</v>
      </c>
      <c r="H770" s="63">
        <f>'Step 2 - Report Details'!R770</f>
        <v>0</v>
      </c>
      <c r="I770" s="63">
        <f>'Step 2 - Report Details'!S770</f>
        <v>0</v>
      </c>
      <c r="J770" s="63">
        <f>'Step 2 - Report Details'!T770</f>
        <v>0</v>
      </c>
      <c r="K770" s="178"/>
      <c r="L770" s="178"/>
      <c r="M770" s="178"/>
      <c r="N770" s="178"/>
      <c r="O770" s="178"/>
      <c r="P770" s="178"/>
      <c r="Q770" s="178"/>
      <c r="R770" s="178"/>
      <c r="S770" s="180"/>
    </row>
    <row r="771" spans="1:19" s="49" customFormat="1" x14ac:dyDescent="0.3">
      <c r="A771" s="182">
        <f>'Step 2 - Report Details'!A771</f>
        <v>0</v>
      </c>
      <c r="B771" s="182" t="str">
        <f ca="1">'Step 2 - Report Details'!B771</f>
        <v/>
      </c>
      <c r="C771" s="182">
        <f>'Step 2 - Report Details'!D771</f>
        <v>0</v>
      </c>
      <c r="D771" s="50" t="str">
        <f>'Step 2 - Report Details'!N771</f>
        <v>Biomass (T)</v>
      </c>
      <c r="E771" s="63">
        <f>'Step 2 - Report Details'!O771</f>
        <v>0</v>
      </c>
      <c r="F771" s="63">
        <f>'Step 2 - Report Details'!P771</f>
        <v>0</v>
      </c>
      <c r="G771" s="63">
        <f>'Step 2 - Report Details'!Q771</f>
        <v>0</v>
      </c>
      <c r="H771" s="63">
        <f>'Step 2 - Report Details'!R771</f>
        <v>0</v>
      </c>
      <c r="I771" s="63">
        <f>'Step 2 - Report Details'!S771</f>
        <v>0</v>
      </c>
      <c r="J771" s="63">
        <f>'Step 2 - Report Details'!T771</f>
        <v>0</v>
      </c>
      <c r="K771" s="177"/>
      <c r="L771" s="177"/>
      <c r="M771" s="177"/>
      <c r="N771" s="177"/>
      <c r="O771" s="177"/>
      <c r="P771" s="177"/>
      <c r="Q771" s="177"/>
      <c r="R771" s="177"/>
      <c r="S771" s="179"/>
    </row>
    <row r="772" spans="1:19" s="49" customFormat="1" x14ac:dyDescent="0.3">
      <c r="A772" s="183"/>
      <c r="B772" s="183"/>
      <c r="C772" s="183"/>
      <c r="D772" s="50" t="str">
        <f>'Step 2 - Report Details'!N772</f>
        <v>Population</v>
      </c>
      <c r="E772" s="63">
        <f>'Step 2 - Report Details'!O772</f>
        <v>0</v>
      </c>
      <c r="F772" s="63">
        <f>'Step 2 - Report Details'!P772</f>
        <v>0</v>
      </c>
      <c r="G772" s="63">
        <f>'Step 2 - Report Details'!Q772</f>
        <v>0</v>
      </c>
      <c r="H772" s="63">
        <f>'Step 2 - Report Details'!R772</f>
        <v>0</v>
      </c>
      <c r="I772" s="63">
        <f>'Step 2 - Report Details'!S772</f>
        <v>0</v>
      </c>
      <c r="J772" s="63">
        <f>'Step 2 - Report Details'!T772</f>
        <v>0</v>
      </c>
      <c r="K772" s="178"/>
      <c r="L772" s="178"/>
      <c r="M772" s="178"/>
      <c r="N772" s="178"/>
      <c r="O772" s="178"/>
      <c r="P772" s="178"/>
      <c r="Q772" s="178"/>
      <c r="R772" s="178"/>
      <c r="S772" s="180"/>
    </row>
    <row r="773" spans="1:19" s="49" customFormat="1" x14ac:dyDescent="0.3">
      <c r="A773" s="182">
        <f>'Step 2 - Report Details'!A773</f>
        <v>0</v>
      </c>
      <c r="B773" s="182" t="str">
        <f ca="1">'Step 2 - Report Details'!B773</f>
        <v/>
      </c>
      <c r="C773" s="182">
        <f>'Step 2 - Report Details'!D773</f>
        <v>0</v>
      </c>
      <c r="D773" s="50" t="str">
        <f>'Step 2 - Report Details'!N773</f>
        <v>Biomass (T)</v>
      </c>
      <c r="E773" s="63">
        <f>'Step 2 - Report Details'!O773</f>
        <v>0</v>
      </c>
      <c r="F773" s="63">
        <f>'Step 2 - Report Details'!P773</f>
        <v>0</v>
      </c>
      <c r="G773" s="63">
        <f>'Step 2 - Report Details'!Q773</f>
        <v>0</v>
      </c>
      <c r="H773" s="63">
        <f>'Step 2 - Report Details'!R773</f>
        <v>0</v>
      </c>
      <c r="I773" s="63">
        <f>'Step 2 - Report Details'!S773</f>
        <v>0</v>
      </c>
      <c r="J773" s="63">
        <f>'Step 2 - Report Details'!T773</f>
        <v>0</v>
      </c>
      <c r="K773" s="177"/>
      <c r="L773" s="177"/>
      <c r="M773" s="177"/>
      <c r="N773" s="177"/>
      <c r="O773" s="177"/>
      <c r="P773" s="177"/>
      <c r="Q773" s="177"/>
      <c r="R773" s="177"/>
      <c r="S773" s="179"/>
    </row>
    <row r="774" spans="1:19" s="49" customFormat="1" x14ac:dyDescent="0.3">
      <c r="A774" s="183"/>
      <c r="B774" s="183"/>
      <c r="C774" s="183"/>
      <c r="D774" s="50" t="str">
        <f>'Step 2 - Report Details'!N774</f>
        <v>Population</v>
      </c>
      <c r="E774" s="63">
        <f>'Step 2 - Report Details'!O774</f>
        <v>0</v>
      </c>
      <c r="F774" s="63">
        <f>'Step 2 - Report Details'!P774</f>
        <v>0</v>
      </c>
      <c r="G774" s="63">
        <f>'Step 2 - Report Details'!Q774</f>
        <v>0</v>
      </c>
      <c r="H774" s="63">
        <f>'Step 2 - Report Details'!R774</f>
        <v>0</v>
      </c>
      <c r="I774" s="63">
        <f>'Step 2 - Report Details'!S774</f>
        <v>0</v>
      </c>
      <c r="J774" s="63">
        <f>'Step 2 - Report Details'!T774</f>
        <v>0</v>
      </c>
      <c r="K774" s="178"/>
      <c r="L774" s="178"/>
      <c r="M774" s="178"/>
      <c r="N774" s="178"/>
      <c r="O774" s="178"/>
      <c r="P774" s="178"/>
      <c r="Q774" s="178"/>
      <c r="R774" s="178"/>
      <c r="S774" s="180"/>
    </row>
    <row r="775" spans="1:19" s="49" customFormat="1" x14ac:dyDescent="0.3">
      <c r="A775" s="182">
        <f>'Step 2 - Report Details'!A775</f>
        <v>0</v>
      </c>
      <c r="B775" s="182" t="str">
        <f ca="1">'Step 2 - Report Details'!B775</f>
        <v/>
      </c>
      <c r="C775" s="182">
        <f>'Step 2 - Report Details'!D775</f>
        <v>0</v>
      </c>
      <c r="D775" s="50" t="str">
        <f>'Step 2 - Report Details'!N775</f>
        <v>Biomass (T)</v>
      </c>
      <c r="E775" s="63">
        <f>'Step 2 - Report Details'!O775</f>
        <v>0</v>
      </c>
      <c r="F775" s="63">
        <f>'Step 2 - Report Details'!P775</f>
        <v>0</v>
      </c>
      <c r="G775" s="63">
        <f>'Step 2 - Report Details'!Q775</f>
        <v>0</v>
      </c>
      <c r="H775" s="63">
        <f>'Step 2 - Report Details'!R775</f>
        <v>0</v>
      </c>
      <c r="I775" s="63">
        <f>'Step 2 - Report Details'!S775</f>
        <v>0</v>
      </c>
      <c r="J775" s="63">
        <f>'Step 2 - Report Details'!T775</f>
        <v>0</v>
      </c>
      <c r="K775" s="177"/>
      <c r="L775" s="177"/>
      <c r="M775" s="177"/>
      <c r="N775" s="177"/>
      <c r="O775" s="177"/>
      <c r="P775" s="177"/>
      <c r="Q775" s="177"/>
      <c r="R775" s="177"/>
      <c r="S775" s="179"/>
    </row>
    <row r="776" spans="1:19" s="49" customFormat="1" x14ac:dyDescent="0.3">
      <c r="A776" s="183"/>
      <c r="B776" s="183"/>
      <c r="C776" s="183"/>
      <c r="D776" s="50" t="str">
        <f>'Step 2 - Report Details'!N776</f>
        <v>Population</v>
      </c>
      <c r="E776" s="63">
        <f>'Step 2 - Report Details'!O776</f>
        <v>0</v>
      </c>
      <c r="F776" s="63">
        <f>'Step 2 - Report Details'!P776</f>
        <v>0</v>
      </c>
      <c r="G776" s="63">
        <f>'Step 2 - Report Details'!Q776</f>
        <v>0</v>
      </c>
      <c r="H776" s="63">
        <f>'Step 2 - Report Details'!R776</f>
        <v>0</v>
      </c>
      <c r="I776" s="63">
        <f>'Step 2 - Report Details'!S776</f>
        <v>0</v>
      </c>
      <c r="J776" s="63">
        <f>'Step 2 - Report Details'!T776</f>
        <v>0</v>
      </c>
      <c r="K776" s="178"/>
      <c r="L776" s="178"/>
      <c r="M776" s="178"/>
      <c r="N776" s="178"/>
      <c r="O776" s="178"/>
      <c r="P776" s="178"/>
      <c r="Q776" s="178"/>
      <c r="R776" s="178"/>
      <c r="S776" s="180"/>
    </row>
    <row r="777" spans="1:19" s="49" customFormat="1" x14ac:dyDescent="0.3">
      <c r="A777" s="182">
        <f>'Step 2 - Report Details'!A777</f>
        <v>0</v>
      </c>
      <c r="B777" s="182" t="str">
        <f ca="1">'Step 2 - Report Details'!B777</f>
        <v/>
      </c>
      <c r="C777" s="182">
        <f>'Step 2 - Report Details'!D777</f>
        <v>0</v>
      </c>
      <c r="D777" s="50" t="str">
        <f>'Step 2 - Report Details'!N777</f>
        <v>Biomass (T)</v>
      </c>
      <c r="E777" s="63">
        <f>'Step 2 - Report Details'!O777</f>
        <v>0</v>
      </c>
      <c r="F777" s="63">
        <f>'Step 2 - Report Details'!P777</f>
        <v>0</v>
      </c>
      <c r="G777" s="63">
        <f>'Step 2 - Report Details'!Q777</f>
        <v>0</v>
      </c>
      <c r="H777" s="63">
        <f>'Step 2 - Report Details'!R777</f>
        <v>0</v>
      </c>
      <c r="I777" s="63">
        <f>'Step 2 - Report Details'!S777</f>
        <v>0</v>
      </c>
      <c r="J777" s="63">
        <f>'Step 2 - Report Details'!T777</f>
        <v>0</v>
      </c>
      <c r="K777" s="177"/>
      <c r="L777" s="177"/>
      <c r="M777" s="177"/>
      <c r="N777" s="177"/>
      <c r="O777" s="177"/>
      <c r="P777" s="177"/>
      <c r="Q777" s="177"/>
      <c r="R777" s="177"/>
      <c r="S777" s="179"/>
    </row>
    <row r="778" spans="1:19" s="49" customFormat="1" x14ac:dyDescent="0.3">
      <c r="A778" s="183"/>
      <c r="B778" s="183"/>
      <c r="C778" s="183"/>
      <c r="D778" s="50" t="str">
        <f>'Step 2 - Report Details'!N778</f>
        <v>Population</v>
      </c>
      <c r="E778" s="63">
        <f>'Step 2 - Report Details'!O778</f>
        <v>0</v>
      </c>
      <c r="F778" s="63">
        <f>'Step 2 - Report Details'!P778</f>
        <v>0</v>
      </c>
      <c r="G778" s="63">
        <f>'Step 2 - Report Details'!Q778</f>
        <v>0</v>
      </c>
      <c r="H778" s="63">
        <f>'Step 2 - Report Details'!R778</f>
        <v>0</v>
      </c>
      <c r="I778" s="63">
        <f>'Step 2 - Report Details'!S778</f>
        <v>0</v>
      </c>
      <c r="J778" s="63">
        <f>'Step 2 - Report Details'!T778</f>
        <v>0</v>
      </c>
      <c r="K778" s="178"/>
      <c r="L778" s="178"/>
      <c r="M778" s="178"/>
      <c r="N778" s="178"/>
      <c r="O778" s="178"/>
      <c r="P778" s="178"/>
      <c r="Q778" s="178"/>
      <c r="R778" s="178"/>
      <c r="S778" s="180"/>
    </row>
    <row r="779" spans="1:19" s="49" customFormat="1" x14ac:dyDescent="0.3">
      <c r="A779" s="182">
        <f>'Step 2 - Report Details'!A779</f>
        <v>0</v>
      </c>
      <c r="B779" s="182" t="str">
        <f ca="1">'Step 2 - Report Details'!B779</f>
        <v/>
      </c>
      <c r="C779" s="182">
        <f>'Step 2 - Report Details'!D779</f>
        <v>0</v>
      </c>
      <c r="D779" s="50" t="str">
        <f>'Step 2 - Report Details'!N779</f>
        <v>Biomass (T)</v>
      </c>
      <c r="E779" s="63">
        <f>'Step 2 - Report Details'!O779</f>
        <v>0</v>
      </c>
      <c r="F779" s="63">
        <f>'Step 2 - Report Details'!P779</f>
        <v>0</v>
      </c>
      <c r="G779" s="63">
        <f>'Step 2 - Report Details'!Q779</f>
        <v>0</v>
      </c>
      <c r="H779" s="63">
        <f>'Step 2 - Report Details'!R779</f>
        <v>0</v>
      </c>
      <c r="I779" s="63">
        <f>'Step 2 - Report Details'!S779</f>
        <v>0</v>
      </c>
      <c r="J779" s="63">
        <f>'Step 2 - Report Details'!T779</f>
        <v>0</v>
      </c>
      <c r="K779" s="177"/>
      <c r="L779" s="177"/>
      <c r="M779" s="177"/>
      <c r="N779" s="177"/>
      <c r="O779" s="177"/>
      <c r="P779" s="177"/>
      <c r="Q779" s="177"/>
      <c r="R779" s="177"/>
      <c r="S779" s="179"/>
    </row>
    <row r="780" spans="1:19" s="49" customFormat="1" x14ac:dyDescent="0.3">
      <c r="A780" s="183"/>
      <c r="B780" s="183"/>
      <c r="C780" s="183"/>
      <c r="D780" s="50" t="str">
        <f>'Step 2 - Report Details'!N780</f>
        <v>Population</v>
      </c>
      <c r="E780" s="63">
        <f>'Step 2 - Report Details'!O780</f>
        <v>0</v>
      </c>
      <c r="F780" s="63">
        <f>'Step 2 - Report Details'!P780</f>
        <v>0</v>
      </c>
      <c r="G780" s="63">
        <f>'Step 2 - Report Details'!Q780</f>
        <v>0</v>
      </c>
      <c r="H780" s="63">
        <f>'Step 2 - Report Details'!R780</f>
        <v>0</v>
      </c>
      <c r="I780" s="63">
        <f>'Step 2 - Report Details'!S780</f>
        <v>0</v>
      </c>
      <c r="J780" s="63">
        <f>'Step 2 - Report Details'!T780</f>
        <v>0</v>
      </c>
      <c r="K780" s="178"/>
      <c r="L780" s="178"/>
      <c r="M780" s="178"/>
      <c r="N780" s="178"/>
      <c r="O780" s="178"/>
      <c r="P780" s="178"/>
      <c r="Q780" s="178"/>
      <c r="R780" s="178"/>
      <c r="S780" s="180"/>
    </row>
    <row r="781" spans="1:19" s="49" customFormat="1" x14ac:dyDescent="0.3">
      <c r="A781" s="182">
        <f>'Step 2 - Report Details'!A781</f>
        <v>0</v>
      </c>
      <c r="B781" s="182" t="str">
        <f ca="1">'Step 2 - Report Details'!B781</f>
        <v/>
      </c>
      <c r="C781" s="182">
        <f>'Step 2 - Report Details'!D781</f>
        <v>0</v>
      </c>
      <c r="D781" s="50" t="str">
        <f>'Step 2 - Report Details'!N781</f>
        <v>Biomass (T)</v>
      </c>
      <c r="E781" s="63">
        <f>'Step 2 - Report Details'!O781</f>
        <v>0</v>
      </c>
      <c r="F781" s="63">
        <f>'Step 2 - Report Details'!P781</f>
        <v>0</v>
      </c>
      <c r="G781" s="63">
        <f>'Step 2 - Report Details'!Q781</f>
        <v>0</v>
      </c>
      <c r="H781" s="63">
        <f>'Step 2 - Report Details'!R781</f>
        <v>0</v>
      </c>
      <c r="I781" s="63">
        <f>'Step 2 - Report Details'!S781</f>
        <v>0</v>
      </c>
      <c r="J781" s="63">
        <f>'Step 2 - Report Details'!T781</f>
        <v>0</v>
      </c>
      <c r="K781" s="177"/>
      <c r="L781" s="177"/>
      <c r="M781" s="177"/>
      <c r="N781" s="177"/>
      <c r="O781" s="177"/>
      <c r="P781" s="177"/>
      <c r="Q781" s="177"/>
      <c r="R781" s="177"/>
      <c r="S781" s="179"/>
    </row>
    <row r="782" spans="1:19" s="49" customFormat="1" x14ac:dyDescent="0.3">
      <c r="A782" s="183"/>
      <c r="B782" s="183"/>
      <c r="C782" s="183"/>
      <c r="D782" s="50" t="str">
        <f>'Step 2 - Report Details'!N782</f>
        <v>Population</v>
      </c>
      <c r="E782" s="63">
        <f>'Step 2 - Report Details'!O782</f>
        <v>0</v>
      </c>
      <c r="F782" s="63">
        <f>'Step 2 - Report Details'!P782</f>
        <v>0</v>
      </c>
      <c r="G782" s="63">
        <f>'Step 2 - Report Details'!Q782</f>
        <v>0</v>
      </c>
      <c r="H782" s="63">
        <f>'Step 2 - Report Details'!R782</f>
        <v>0</v>
      </c>
      <c r="I782" s="63">
        <f>'Step 2 - Report Details'!S782</f>
        <v>0</v>
      </c>
      <c r="J782" s="63">
        <f>'Step 2 - Report Details'!T782</f>
        <v>0</v>
      </c>
      <c r="K782" s="178"/>
      <c r="L782" s="178"/>
      <c r="M782" s="178"/>
      <c r="N782" s="178"/>
      <c r="O782" s="178"/>
      <c r="P782" s="178"/>
      <c r="Q782" s="178"/>
      <c r="R782" s="178"/>
      <c r="S782" s="180"/>
    </row>
    <row r="783" spans="1:19" s="49" customFormat="1" x14ac:dyDescent="0.3">
      <c r="A783" s="182">
        <f>'Step 2 - Report Details'!A783</f>
        <v>0</v>
      </c>
      <c r="B783" s="182" t="str">
        <f ca="1">'Step 2 - Report Details'!B783</f>
        <v/>
      </c>
      <c r="C783" s="182">
        <f>'Step 2 - Report Details'!D783</f>
        <v>0</v>
      </c>
      <c r="D783" s="50" t="str">
        <f>'Step 2 - Report Details'!N783</f>
        <v>Biomass (T)</v>
      </c>
      <c r="E783" s="63">
        <f>'Step 2 - Report Details'!O783</f>
        <v>0</v>
      </c>
      <c r="F783" s="63">
        <f>'Step 2 - Report Details'!P783</f>
        <v>0</v>
      </c>
      <c r="G783" s="63">
        <f>'Step 2 - Report Details'!Q783</f>
        <v>0</v>
      </c>
      <c r="H783" s="63">
        <f>'Step 2 - Report Details'!R783</f>
        <v>0</v>
      </c>
      <c r="I783" s="63">
        <f>'Step 2 - Report Details'!S783</f>
        <v>0</v>
      </c>
      <c r="J783" s="63">
        <f>'Step 2 - Report Details'!T783</f>
        <v>0</v>
      </c>
      <c r="K783" s="177"/>
      <c r="L783" s="177"/>
      <c r="M783" s="177"/>
      <c r="N783" s="177"/>
      <c r="O783" s="177"/>
      <c r="P783" s="177"/>
      <c r="Q783" s="177"/>
      <c r="R783" s="177"/>
      <c r="S783" s="179"/>
    </row>
    <row r="784" spans="1:19" s="49" customFormat="1" x14ac:dyDescent="0.3">
      <c r="A784" s="183"/>
      <c r="B784" s="183"/>
      <c r="C784" s="183"/>
      <c r="D784" s="50" t="str">
        <f>'Step 2 - Report Details'!N784</f>
        <v>Population</v>
      </c>
      <c r="E784" s="63">
        <f>'Step 2 - Report Details'!O784</f>
        <v>0</v>
      </c>
      <c r="F784" s="63">
        <f>'Step 2 - Report Details'!P784</f>
        <v>0</v>
      </c>
      <c r="G784" s="63">
        <f>'Step 2 - Report Details'!Q784</f>
        <v>0</v>
      </c>
      <c r="H784" s="63">
        <f>'Step 2 - Report Details'!R784</f>
        <v>0</v>
      </c>
      <c r="I784" s="63">
        <f>'Step 2 - Report Details'!S784</f>
        <v>0</v>
      </c>
      <c r="J784" s="63">
        <f>'Step 2 - Report Details'!T784</f>
        <v>0</v>
      </c>
      <c r="K784" s="178"/>
      <c r="L784" s="178"/>
      <c r="M784" s="178"/>
      <c r="N784" s="178"/>
      <c r="O784" s="178"/>
      <c r="P784" s="178"/>
      <c r="Q784" s="178"/>
      <c r="R784" s="178"/>
      <c r="S784" s="180"/>
    </row>
    <row r="785" spans="1:19" s="49" customFormat="1" x14ac:dyDescent="0.3">
      <c r="A785" s="182">
        <f>'Step 2 - Report Details'!A785</f>
        <v>0</v>
      </c>
      <c r="B785" s="182" t="str">
        <f ca="1">'Step 2 - Report Details'!B785</f>
        <v/>
      </c>
      <c r="C785" s="182">
        <f>'Step 2 - Report Details'!D785</f>
        <v>0</v>
      </c>
      <c r="D785" s="50" t="str">
        <f>'Step 2 - Report Details'!N785</f>
        <v>Biomass (T)</v>
      </c>
      <c r="E785" s="63">
        <f>'Step 2 - Report Details'!O785</f>
        <v>0</v>
      </c>
      <c r="F785" s="63">
        <f>'Step 2 - Report Details'!P785</f>
        <v>0</v>
      </c>
      <c r="G785" s="63">
        <f>'Step 2 - Report Details'!Q785</f>
        <v>0</v>
      </c>
      <c r="H785" s="63">
        <f>'Step 2 - Report Details'!R785</f>
        <v>0</v>
      </c>
      <c r="I785" s="63">
        <f>'Step 2 - Report Details'!S785</f>
        <v>0</v>
      </c>
      <c r="J785" s="63">
        <f>'Step 2 - Report Details'!T785</f>
        <v>0</v>
      </c>
      <c r="K785" s="177"/>
      <c r="L785" s="177"/>
      <c r="M785" s="177"/>
      <c r="N785" s="177"/>
      <c r="O785" s="177"/>
      <c r="P785" s="177"/>
      <c r="Q785" s="177"/>
      <c r="R785" s="177"/>
      <c r="S785" s="179"/>
    </row>
    <row r="786" spans="1:19" s="49" customFormat="1" x14ac:dyDescent="0.3">
      <c r="A786" s="183"/>
      <c r="B786" s="183"/>
      <c r="C786" s="183"/>
      <c r="D786" s="50" t="str">
        <f>'Step 2 - Report Details'!N786</f>
        <v>Population</v>
      </c>
      <c r="E786" s="63">
        <f>'Step 2 - Report Details'!O786</f>
        <v>0</v>
      </c>
      <c r="F786" s="63">
        <f>'Step 2 - Report Details'!P786</f>
        <v>0</v>
      </c>
      <c r="G786" s="63">
        <f>'Step 2 - Report Details'!Q786</f>
        <v>0</v>
      </c>
      <c r="H786" s="63">
        <f>'Step 2 - Report Details'!R786</f>
        <v>0</v>
      </c>
      <c r="I786" s="63">
        <f>'Step 2 - Report Details'!S786</f>
        <v>0</v>
      </c>
      <c r="J786" s="63">
        <f>'Step 2 - Report Details'!T786</f>
        <v>0</v>
      </c>
      <c r="K786" s="178"/>
      <c r="L786" s="178"/>
      <c r="M786" s="178"/>
      <c r="N786" s="178"/>
      <c r="O786" s="178"/>
      <c r="P786" s="178"/>
      <c r="Q786" s="178"/>
      <c r="R786" s="178"/>
      <c r="S786" s="180"/>
    </row>
    <row r="787" spans="1:19" s="49" customFormat="1" x14ac:dyDescent="0.3">
      <c r="A787" s="182">
        <f>'Step 2 - Report Details'!A787</f>
        <v>0</v>
      </c>
      <c r="B787" s="182" t="str">
        <f ca="1">'Step 2 - Report Details'!B787</f>
        <v/>
      </c>
      <c r="C787" s="182">
        <f>'Step 2 - Report Details'!D787</f>
        <v>0</v>
      </c>
      <c r="D787" s="50" t="str">
        <f>'Step 2 - Report Details'!N787</f>
        <v>Biomass (T)</v>
      </c>
      <c r="E787" s="63">
        <f>'Step 2 - Report Details'!O787</f>
        <v>0</v>
      </c>
      <c r="F787" s="63">
        <f>'Step 2 - Report Details'!P787</f>
        <v>0</v>
      </c>
      <c r="G787" s="63">
        <f>'Step 2 - Report Details'!Q787</f>
        <v>0</v>
      </c>
      <c r="H787" s="63">
        <f>'Step 2 - Report Details'!R787</f>
        <v>0</v>
      </c>
      <c r="I787" s="63">
        <f>'Step 2 - Report Details'!S787</f>
        <v>0</v>
      </c>
      <c r="J787" s="63">
        <f>'Step 2 - Report Details'!T787</f>
        <v>0</v>
      </c>
      <c r="K787" s="177"/>
      <c r="L787" s="177"/>
      <c r="M787" s="177"/>
      <c r="N787" s="177"/>
      <c r="O787" s="177"/>
      <c r="P787" s="177"/>
      <c r="Q787" s="177"/>
      <c r="R787" s="177"/>
      <c r="S787" s="179"/>
    </row>
    <row r="788" spans="1:19" s="49" customFormat="1" x14ac:dyDescent="0.3">
      <c r="A788" s="183"/>
      <c r="B788" s="183"/>
      <c r="C788" s="183"/>
      <c r="D788" s="50" t="str">
        <f>'Step 2 - Report Details'!N788</f>
        <v>Population</v>
      </c>
      <c r="E788" s="63">
        <f>'Step 2 - Report Details'!O788</f>
        <v>0</v>
      </c>
      <c r="F788" s="63">
        <f>'Step 2 - Report Details'!P788</f>
        <v>0</v>
      </c>
      <c r="G788" s="63">
        <f>'Step 2 - Report Details'!Q788</f>
        <v>0</v>
      </c>
      <c r="H788" s="63">
        <f>'Step 2 - Report Details'!R788</f>
        <v>0</v>
      </c>
      <c r="I788" s="63">
        <f>'Step 2 - Report Details'!S788</f>
        <v>0</v>
      </c>
      <c r="J788" s="63">
        <f>'Step 2 - Report Details'!T788</f>
        <v>0</v>
      </c>
      <c r="K788" s="178"/>
      <c r="L788" s="178"/>
      <c r="M788" s="178"/>
      <c r="N788" s="178"/>
      <c r="O788" s="178"/>
      <c r="P788" s="178"/>
      <c r="Q788" s="178"/>
      <c r="R788" s="178"/>
      <c r="S788" s="180"/>
    </row>
    <row r="789" spans="1:19" s="49" customFormat="1" x14ac:dyDescent="0.3">
      <c r="A789" s="182">
        <f>'Step 2 - Report Details'!A789</f>
        <v>0</v>
      </c>
      <c r="B789" s="182" t="str">
        <f ca="1">'Step 2 - Report Details'!B789</f>
        <v/>
      </c>
      <c r="C789" s="182">
        <f>'Step 2 - Report Details'!D789</f>
        <v>0</v>
      </c>
      <c r="D789" s="50" t="str">
        <f>'Step 2 - Report Details'!N789</f>
        <v>Biomass (T)</v>
      </c>
      <c r="E789" s="63">
        <f>'Step 2 - Report Details'!O789</f>
        <v>0</v>
      </c>
      <c r="F789" s="63">
        <f>'Step 2 - Report Details'!P789</f>
        <v>0</v>
      </c>
      <c r="G789" s="63">
        <f>'Step 2 - Report Details'!Q789</f>
        <v>0</v>
      </c>
      <c r="H789" s="63">
        <f>'Step 2 - Report Details'!R789</f>
        <v>0</v>
      </c>
      <c r="I789" s="63">
        <f>'Step 2 - Report Details'!S789</f>
        <v>0</v>
      </c>
      <c r="J789" s="63">
        <f>'Step 2 - Report Details'!T789</f>
        <v>0</v>
      </c>
      <c r="K789" s="177"/>
      <c r="L789" s="177"/>
      <c r="M789" s="177"/>
      <c r="N789" s="177"/>
      <c r="O789" s="177"/>
      <c r="P789" s="177"/>
      <c r="Q789" s="177"/>
      <c r="R789" s="177"/>
      <c r="S789" s="179"/>
    </row>
    <row r="790" spans="1:19" s="49" customFormat="1" x14ac:dyDescent="0.3">
      <c r="A790" s="183"/>
      <c r="B790" s="183"/>
      <c r="C790" s="183"/>
      <c r="D790" s="50" t="str">
        <f>'Step 2 - Report Details'!N790</f>
        <v>Population</v>
      </c>
      <c r="E790" s="63">
        <f>'Step 2 - Report Details'!O790</f>
        <v>0</v>
      </c>
      <c r="F790" s="63">
        <f>'Step 2 - Report Details'!P790</f>
        <v>0</v>
      </c>
      <c r="G790" s="63">
        <f>'Step 2 - Report Details'!Q790</f>
        <v>0</v>
      </c>
      <c r="H790" s="63">
        <f>'Step 2 - Report Details'!R790</f>
        <v>0</v>
      </c>
      <c r="I790" s="63">
        <f>'Step 2 - Report Details'!S790</f>
        <v>0</v>
      </c>
      <c r="J790" s="63">
        <f>'Step 2 - Report Details'!T790</f>
        <v>0</v>
      </c>
      <c r="K790" s="178"/>
      <c r="L790" s="178"/>
      <c r="M790" s="178"/>
      <c r="N790" s="178"/>
      <c r="O790" s="178"/>
      <c r="P790" s="178"/>
      <c r="Q790" s="178"/>
      <c r="R790" s="178"/>
      <c r="S790" s="180"/>
    </row>
    <row r="791" spans="1:19" s="49" customFormat="1" x14ac:dyDescent="0.3">
      <c r="A791" s="182">
        <f>'Step 2 - Report Details'!A791</f>
        <v>0</v>
      </c>
      <c r="B791" s="182" t="str">
        <f ca="1">'Step 2 - Report Details'!B791</f>
        <v/>
      </c>
      <c r="C791" s="182">
        <f>'Step 2 - Report Details'!D791</f>
        <v>0</v>
      </c>
      <c r="D791" s="50" t="str">
        <f>'Step 2 - Report Details'!N791</f>
        <v>Biomass (T)</v>
      </c>
      <c r="E791" s="63">
        <f>'Step 2 - Report Details'!O791</f>
        <v>0</v>
      </c>
      <c r="F791" s="63">
        <f>'Step 2 - Report Details'!P791</f>
        <v>0</v>
      </c>
      <c r="G791" s="63">
        <f>'Step 2 - Report Details'!Q791</f>
        <v>0</v>
      </c>
      <c r="H791" s="63">
        <f>'Step 2 - Report Details'!R791</f>
        <v>0</v>
      </c>
      <c r="I791" s="63">
        <f>'Step 2 - Report Details'!S791</f>
        <v>0</v>
      </c>
      <c r="J791" s="63">
        <f>'Step 2 - Report Details'!T791</f>
        <v>0</v>
      </c>
      <c r="K791" s="177"/>
      <c r="L791" s="177"/>
      <c r="M791" s="177"/>
      <c r="N791" s="177"/>
      <c r="O791" s="177"/>
      <c r="P791" s="177"/>
      <c r="Q791" s="177"/>
      <c r="R791" s="177"/>
      <c r="S791" s="179"/>
    </row>
    <row r="792" spans="1:19" s="49" customFormat="1" x14ac:dyDescent="0.3">
      <c r="A792" s="183"/>
      <c r="B792" s="183"/>
      <c r="C792" s="183"/>
      <c r="D792" s="50" t="str">
        <f>'Step 2 - Report Details'!N792</f>
        <v>Population</v>
      </c>
      <c r="E792" s="63">
        <f>'Step 2 - Report Details'!O792</f>
        <v>0</v>
      </c>
      <c r="F792" s="63">
        <f>'Step 2 - Report Details'!P792</f>
        <v>0</v>
      </c>
      <c r="G792" s="63">
        <f>'Step 2 - Report Details'!Q792</f>
        <v>0</v>
      </c>
      <c r="H792" s="63">
        <f>'Step 2 - Report Details'!R792</f>
        <v>0</v>
      </c>
      <c r="I792" s="63">
        <f>'Step 2 - Report Details'!S792</f>
        <v>0</v>
      </c>
      <c r="J792" s="63">
        <f>'Step 2 - Report Details'!T792</f>
        <v>0</v>
      </c>
      <c r="K792" s="178"/>
      <c r="L792" s="178"/>
      <c r="M792" s="178"/>
      <c r="N792" s="178"/>
      <c r="O792" s="178"/>
      <c r="P792" s="178"/>
      <c r="Q792" s="178"/>
      <c r="R792" s="178"/>
      <c r="S792" s="180"/>
    </row>
    <row r="793" spans="1:19" s="49" customFormat="1" x14ac:dyDescent="0.3">
      <c r="A793" s="182">
        <f>'Step 2 - Report Details'!A793</f>
        <v>0</v>
      </c>
      <c r="B793" s="182" t="str">
        <f ca="1">'Step 2 - Report Details'!B793</f>
        <v/>
      </c>
      <c r="C793" s="182">
        <f>'Step 2 - Report Details'!D793</f>
        <v>0</v>
      </c>
      <c r="D793" s="50" t="str">
        <f>'Step 2 - Report Details'!N793</f>
        <v>Biomass (T)</v>
      </c>
      <c r="E793" s="63">
        <f>'Step 2 - Report Details'!O793</f>
        <v>0</v>
      </c>
      <c r="F793" s="63">
        <f>'Step 2 - Report Details'!P793</f>
        <v>0</v>
      </c>
      <c r="G793" s="63">
        <f>'Step 2 - Report Details'!Q793</f>
        <v>0</v>
      </c>
      <c r="H793" s="63">
        <f>'Step 2 - Report Details'!R793</f>
        <v>0</v>
      </c>
      <c r="I793" s="63">
        <f>'Step 2 - Report Details'!S793</f>
        <v>0</v>
      </c>
      <c r="J793" s="63">
        <f>'Step 2 - Report Details'!T793</f>
        <v>0</v>
      </c>
      <c r="K793" s="177"/>
      <c r="L793" s="177"/>
      <c r="M793" s="177"/>
      <c r="N793" s="177"/>
      <c r="O793" s="177"/>
      <c r="P793" s="177"/>
      <c r="Q793" s="177"/>
      <c r="R793" s="177"/>
      <c r="S793" s="179"/>
    </row>
    <row r="794" spans="1:19" s="49" customFormat="1" x14ac:dyDescent="0.3">
      <c r="A794" s="183"/>
      <c r="B794" s="183"/>
      <c r="C794" s="183"/>
      <c r="D794" s="50" t="str">
        <f>'Step 2 - Report Details'!N794</f>
        <v>Population</v>
      </c>
      <c r="E794" s="63">
        <f>'Step 2 - Report Details'!O794</f>
        <v>0</v>
      </c>
      <c r="F794" s="63">
        <f>'Step 2 - Report Details'!P794</f>
        <v>0</v>
      </c>
      <c r="G794" s="63">
        <f>'Step 2 - Report Details'!Q794</f>
        <v>0</v>
      </c>
      <c r="H794" s="63">
        <f>'Step 2 - Report Details'!R794</f>
        <v>0</v>
      </c>
      <c r="I794" s="63">
        <f>'Step 2 - Report Details'!S794</f>
        <v>0</v>
      </c>
      <c r="J794" s="63">
        <f>'Step 2 - Report Details'!T794</f>
        <v>0</v>
      </c>
      <c r="K794" s="178"/>
      <c r="L794" s="178"/>
      <c r="M794" s="178"/>
      <c r="N794" s="178"/>
      <c r="O794" s="178"/>
      <c r="P794" s="178"/>
      <c r="Q794" s="178"/>
      <c r="R794" s="178"/>
      <c r="S794" s="180"/>
    </row>
    <row r="795" spans="1:19" s="49" customFormat="1" x14ac:dyDescent="0.3">
      <c r="A795" s="182">
        <f>'Step 2 - Report Details'!A795</f>
        <v>0</v>
      </c>
      <c r="B795" s="182" t="str">
        <f ca="1">'Step 2 - Report Details'!B795</f>
        <v/>
      </c>
      <c r="C795" s="182">
        <f>'Step 2 - Report Details'!D795</f>
        <v>0</v>
      </c>
      <c r="D795" s="50" t="str">
        <f>'Step 2 - Report Details'!N795</f>
        <v>Biomass (T)</v>
      </c>
      <c r="E795" s="63">
        <f>'Step 2 - Report Details'!O795</f>
        <v>0</v>
      </c>
      <c r="F795" s="63">
        <f>'Step 2 - Report Details'!P795</f>
        <v>0</v>
      </c>
      <c r="G795" s="63">
        <f>'Step 2 - Report Details'!Q795</f>
        <v>0</v>
      </c>
      <c r="H795" s="63">
        <f>'Step 2 - Report Details'!R795</f>
        <v>0</v>
      </c>
      <c r="I795" s="63">
        <f>'Step 2 - Report Details'!S795</f>
        <v>0</v>
      </c>
      <c r="J795" s="63">
        <f>'Step 2 - Report Details'!T795</f>
        <v>0</v>
      </c>
      <c r="K795" s="177"/>
      <c r="L795" s="177"/>
      <c r="M795" s="177"/>
      <c r="N795" s="177"/>
      <c r="O795" s="177"/>
      <c r="P795" s="177"/>
      <c r="Q795" s="177"/>
      <c r="R795" s="177"/>
      <c r="S795" s="179"/>
    </row>
    <row r="796" spans="1:19" s="49" customFormat="1" x14ac:dyDescent="0.3">
      <c r="A796" s="183"/>
      <c r="B796" s="183"/>
      <c r="C796" s="183"/>
      <c r="D796" s="50" t="str">
        <f>'Step 2 - Report Details'!N796</f>
        <v>Population</v>
      </c>
      <c r="E796" s="63">
        <f>'Step 2 - Report Details'!O796</f>
        <v>0</v>
      </c>
      <c r="F796" s="63">
        <f>'Step 2 - Report Details'!P796</f>
        <v>0</v>
      </c>
      <c r="G796" s="63">
        <f>'Step 2 - Report Details'!Q796</f>
        <v>0</v>
      </c>
      <c r="H796" s="63">
        <f>'Step 2 - Report Details'!R796</f>
        <v>0</v>
      </c>
      <c r="I796" s="63">
        <f>'Step 2 - Report Details'!S796</f>
        <v>0</v>
      </c>
      <c r="J796" s="63">
        <f>'Step 2 - Report Details'!T796</f>
        <v>0</v>
      </c>
      <c r="K796" s="178"/>
      <c r="L796" s="178"/>
      <c r="M796" s="178"/>
      <c r="N796" s="178"/>
      <c r="O796" s="178"/>
      <c r="P796" s="178"/>
      <c r="Q796" s="178"/>
      <c r="R796" s="178"/>
      <c r="S796" s="180"/>
    </row>
    <row r="797" spans="1:19" s="49" customFormat="1" x14ac:dyDescent="0.3">
      <c r="A797" s="182">
        <f>'Step 2 - Report Details'!A797</f>
        <v>0</v>
      </c>
      <c r="B797" s="182" t="str">
        <f ca="1">'Step 2 - Report Details'!B797</f>
        <v/>
      </c>
      <c r="C797" s="182">
        <f>'Step 2 - Report Details'!D797</f>
        <v>0</v>
      </c>
      <c r="D797" s="50" t="str">
        <f>'Step 2 - Report Details'!N797</f>
        <v>Biomass (T)</v>
      </c>
      <c r="E797" s="63">
        <f>'Step 2 - Report Details'!O797</f>
        <v>0</v>
      </c>
      <c r="F797" s="63">
        <f>'Step 2 - Report Details'!P797</f>
        <v>0</v>
      </c>
      <c r="G797" s="63">
        <f>'Step 2 - Report Details'!Q797</f>
        <v>0</v>
      </c>
      <c r="H797" s="63">
        <f>'Step 2 - Report Details'!R797</f>
        <v>0</v>
      </c>
      <c r="I797" s="63">
        <f>'Step 2 - Report Details'!S797</f>
        <v>0</v>
      </c>
      <c r="J797" s="63">
        <f>'Step 2 - Report Details'!T797</f>
        <v>0</v>
      </c>
      <c r="K797" s="177"/>
      <c r="L797" s="177"/>
      <c r="M797" s="177"/>
      <c r="N797" s="177"/>
      <c r="O797" s="177"/>
      <c r="P797" s="177"/>
      <c r="Q797" s="177"/>
      <c r="R797" s="177"/>
      <c r="S797" s="179"/>
    </row>
    <row r="798" spans="1:19" s="49" customFormat="1" x14ac:dyDescent="0.3">
      <c r="A798" s="183"/>
      <c r="B798" s="183"/>
      <c r="C798" s="183"/>
      <c r="D798" s="50" t="str">
        <f>'Step 2 - Report Details'!N798</f>
        <v>Population</v>
      </c>
      <c r="E798" s="63">
        <f>'Step 2 - Report Details'!O798</f>
        <v>0</v>
      </c>
      <c r="F798" s="63">
        <f>'Step 2 - Report Details'!P798</f>
        <v>0</v>
      </c>
      <c r="G798" s="63">
        <f>'Step 2 - Report Details'!Q798</f>
        <v>0</v>
      </c>
      <c r="H798" s="63">
        <f>'Step 2 - Report Details'!R798</f>
        <v>0</v>
      </c>
      <c r="I798" s="63">
        <f>'Step 2 - Report Details'!S798</f>
        <v>0</v>
      </c>
      <c r="J798" s="63">
        <f>'Step 2 - Report Details'!T798</f>
        <v>0</v>
      </c>
      <c r="K798" s="178"/>
      <c r="L798" s="178"/>
      <c r="M798" s="178"/>
      <c r="N798" s="178"/>
      <c r="O798" s="178"/>
      <c r="P798" s="178"/>
      <c r="Q798" s="178"/>
      <c r="R798" s="178"/>
      <c r="S798" s="180"/>
    </row>
    <row r="799" spans="1:19" s="49" customFormat="1" x14ac:dyDescent="0.3">
      <c r="A799" s="182">
        <f>'Step 2 - Report Details'!A799</f>
        <v>0</v>
      </c>
      <c r="B799" s="182" t="str">
        <f ca="1">'Step 2 - Report Details'!B799</f>
        <v/>
      </c>
      <c r="C799" s="182">
        <f>'Step 2 - Report Details'!D799</f>
        <v>0</v>
      </c>
      <c r="D799" s="50" t="str">
        <f>'Step 2 - Report Details'!N799</f>
        <v>Biomass (T)</v>
      </c>
      <c r="E799" s="63">
        <f>'Step 2 - Report Details'!O799</f>
        <v>0</v>
      </c>
      <c r="F799" s="63">
        <f>'Step 2 - Report Details'!P799</f>
        <v>0</v>
      </c>
      <c r="G799" s="63">
        <f>'Step 2 - Report Details'!Q799</f>
        <v>0</v>
      </c>
      <c r="H799" s="63">
        <f>'Step 2 - Report Details'!R799</f>
        <v>0</v>
      </c>
      <c r="I799" s="63">
        <f>'Step 2 - Report Details'!S799</f>
        <v>0</v>
      </c>
      <c r="J799" s="63">
        <f>'Step 2 - Report Details'!T799</f>
        <v>0</v>
      </c>
      <c r="K799" s="177"/>
      <c r="L799" s="177"/>
      <c r="M799" s="177"/>
      <c r="N799" s="177"/>
      <c r="O799" s="177"/>
      <c r="P799" s="177"/>
      <c r="Q799" s="177"/>
      <c r="R799" s="177"/>
      <c r="S799" s="179"/>
    </row>
    <row r="800" spans="1:19" s="49" customFormat="1" x14ac:dyDescent="0.3">
      <c r="A800" s="183"/>
      <c r="B800" s="183"/>
      <c r="C800" s="183"/>
      <c r="D800" s="50" t="str">
        <f>'Step 2 - Report Details'!N800</f>
        <v>Population</v>
      </c>
      <c r="E800" s="63">
        <f>'Step 2 - Report Details'!O800</f>
        <v>0</v>
      </c>
      <c r="F800" s="63">
        <f>'Step 2 - Report Details'!P800</f>
        <v>0</v>
      </c>
      <c r="G800" s="63">
        <f>'Step 2 - Report Details'!Q800</f>
        <v>0</v>
      </c>
      <c r="H800" s="63">
        <f>'Step 2 - Report Details'!R800</f>
        <v>0</v>
      </c>
      <c r="I800" s="63">
        <f>'Step 2 - Report Details'!S800</f>
        <v>0</v>
      </c>
      <c r="J800" s="63">
        <f>'Step 2 - Report Details'!T800</f>
        <v>0</v>
      </c>
      <c r="K800" s="178"/>
      <c r="L800" s="178"/>
      <c r="M800" s="178"/>
      <c r="N800" s="178"/>
      <c r="O800" s="178"/>
      <c r="P800" s="178"/>
      <c r="Q800" s="178"/>
      <c r="R800" s="178"/>
      <c r="S800" s="180"/>
    </row>
    <row r="801" spans="1:19" s="49" customFormat="1" x14ac:dyDescent="0.3">
      <c r="A801" s="182">
        <f>'Step 2 - Report Details'!A801</f>
        <v>0</v>
      </c>
      <c r="B801" s="182" t="str">
        <f ca="1">'Step 2 - Report Details'!B801</f>
        <v/>
      </c>
      <c r="C801" s="182">
        <f>'Step 2 - Report Details'!D801</f>
        <v>0</v>
      </c>
      <c r="D801" s="50" t="str">
        <f>'Step 2 - Report Details'!N801</f>
        <v>Biomass (T)</v>
      </c>
      <c r="E801" s="63">
        <f>'Step 2 - Report Details'!O801</f>
        <v>0</v>
      </c>
      <c r="F801" s="63">
        <f>'Step 2 - Report Details'!P801</f>
        <v>0</v>
      </c>
      <c r="G801" s="63">
        <f>'Step 2 - Report Details'!Q801</f>
        <v>0</v>
      </c>
      <c r="H801" s="63">
        <f>'Step 2 - Report Details'!R801</f>
        <v>0</v>
      </c>
      <c r="I801" s="63">
        <f>'Step 2 - Report Details'!S801</f>
        <v>0</v>
      </c>
      <c r="J801" s="63">
        <f>'Step 2 - Report Details'!T801</f>
        <v>0</v>
      </c>
      <c r="K801" s="177"/>
      <c r="L801" s="177"/>
      <c r="M801" s="177"/>
      <c r="N801" s="177"/>
      <c r="O801" s="177"/>
      <c r="P801" s="177"/>
      <c r="Q801" s="177"/>
      <c r="R801" s="177"/>
      <c r="S801" s="179"/>
    </row>
    <row r="802" spans="1:19" s="49" customFormat="1" x14ac:dyDescent="0.3">
      <c r="A802" s="183"/>
      <c r="B802" s="183"/>
      <c r="C802" s="183"/>
      <c r="D802" s="50" t="str">
        <f>'Step 2 - Report Details'!N802</f>
        <v>Population</v>
      </c>
      <c r="E802" s="63">
        <f>'Step 2 - Report Details'!O802</f>
        <v>0</v>
      </c>
      <c r="F802" s="63">
        <f>'Step 2 - Report Details'!P802</f>
        <v>0</v>
      </c>
      <c r="G802" s="63">
        <f>'Step 2 - Report Details'!Q802</f>
        <v>0</v>
      </c>
      <c r="H802" s="63">
        <f>'Step 2 - Report Details'!R802</f>
        <v>0</v>
      </c>
      <c r="I802" s="63">
        <f>'Step 2 - Report Details'!S802</f>
        <v>0</v>
      </c>
      <c r="J802" s="63">
        <f>'Step 2 - Report Details'!T802</f>
        <v>0</v>
      </c>
      <c r="K802" s="178"/>
      <c r="L802" s="178"/>
      <c r="M802" s="178"/>
      <c r="N802" s="178"/>
      <c r="O802" s="178"/>
      <c r="P802" s="178"/>
      <c r="Q802" s="178"/>
      <c r="R802" s="178"/>
      <c r="S802" s="180"/>
    </row>
    <row r="803" spans="1:19" s="49" customFormat="1" x14ac:dyDescent="0.3">
      <c r="A803" s="182">
        <f>'Step 2 - Report Details'!A803</f>
        <v>0</v>
      </c>
      <c r="B803" s="182" t="str">
        <f ca="1">'Step 2 - Report Details'!B803</f>
        <v/>
      </c>
      <c r="C803" s="182">
        <f>'Step 2 - Report Details'!D803</f>
        <v>0</v>
      </c>
      <c r="D803" s="50" t="str">
        <f>'Step 2 - Report Details'!N803</f>
        <v>Biomass (T)</v>
      </c>
      <c r="E803" s="63">
        <f>'Step 2 - Report Details'!O803</f>
        <v>0</v>
      </c>
      <c r="F803" s="63">
        <f>'Step 2 - Report Details'!P803</f>
        <v>0</v>
      </c>
      <c r="G803" s="63">
        <f>'Step 2 - Report Details'!Q803</f>
        <v>0</v>
      </c>
      <c r="H803" s="63">
        <f>'Step 2 - Report Details'!R803</f>
        <v>0</v>
      </c>
      <c r="I803" s="63">
        <f>'Step 2 - Report Details'!S803</f>
        <v>0</v>
      </c>
      <c r="J803" s="63">
        <f>'Step 2 - Report Details'!T803</f>
        <v>0</v>
      </c>
      <c r="K803" s="177"/>
      <c r="L803" s="177"/>
      <c r="M803" s="177"/>
      <c r="N803" s="177"/>
      <c r="O803" s="177"/>
      <c r="P803" s="177"/>
      <c r="Q803" s="177"/>
      <c r="R803" s="177"/>
      <c r="S803" s="179"/>
    </row>
    <row r="804" spans="1:19" s="49" customFormat="1" x14ac:dyDescent="0.3">
      <c r="A804" s="183"/>
      <c r="B804" s="183"/>
      <c r="C804" s="183"/>
      <c r="D804" s="50" t="str">
        <f>'Step 2 - Report Details'!N804</f>
        <v>Population</v>
      </c>
      <c r="E804" s="63">
        <f>'Step 2 - Report Details'!O804</f>
        <v>0</v>
      </c>
      <c r="F804" s="63">
        <f>'Step 2 - Report Details'!P804</f>
        <v>0</v>
      </c>
      <c r="G804" s="63">
        <f>'Step 2 - Report Details'!Q804</f>
        <v>0</v>
      </c>
      <c r="H804" s="63">
        <f>'Step 2 - Report Details'!R804</f>
        <v>0</v>
      </c>
      <c r="I804" s="63">
        <f>'Step 2 - Report Details'!S804</f>
        <v>0</v>
      </c>
      <c r="J804" s="63">
        <f>'Step 2 - Report Details'!T804</f>
        <v>0</v>
      </c>
      <c r="K804" s="178"/>
      <c r="L804" s="178"/>
      <c r="M804" s="178"/>
      <c r="N804" s="178"/>
      <c r="O804" s="178"/>
      <c r="P804" s="178"/>
      <c r="Q804" s="178"/>
      <c r="R804" s="178"/>
      <c r="S804" s="180"/>
    </row>
    <row r="805" spans="1:19" s="49" customFormat="1" x14ac:dyDescent="0.3">
      <c r="A805" s="182">
        <f>'Step 2 - Report Details'!A805</f>
        <v>0</v>
      </c>
      <c r="B805" s="182" t="str">
        <f ca="1">'Step 2 - Report Details'!B805</f>
        <v/>
      </c>
      <c r="C805" s="182">
        <f>'Step 2 - Report Details'!D805</f>
        <v>0</v>
      </c>
      <c r="D805" s="50" t="str">
        <f>'Step 2 - Report Details'!N805</f>
        <v>Biomass (T)</v>
      </c>
      <c r="E805" s="63">
        <f>'Step 2 - Report Details'!O805</f>
        <v>0</v>
      </c>
      <c r="F805" s="63">
        <f>'Step 2 - Report Details'!P805</f>
        <v>0</v>
      </c>
      <c r="G805" s="63">
        <f>'Step 2 - Report Details'!Q805</f>
        <v>0</v>
      </c>
      <c r="H805" s="63">
        <f>'Step 2 - Report Details'!R805</f>
        <v>0</v>
      </c>
      <c r="I805" s="63">
        <f>'Step 2 - Report Details'!S805</f>
        <v>0</v>
      </c>
      <c r="J805" s="63">
        <f>'Step 2 - Report Details'!T805</f>
        <v>0</v>
      </c>
      <c r="K805" s="177"/>
      <c r="L805" s="177"/>
      <c r="M805" s="177"/>
      <c r="N805" s="177"/>
      <c r="O805" s="177"/>
      <c r="P805" s="177"/>
      <c r="Q805" s="177"/>
      <c r="R805" s="177"/>
      <c r="S805" s="179"/>
    </row>
    <row r="806" spans="1:19" s="49" customFormat="1" x14ac:dyDescent="0.3">
      <c r="A806" s="183"/>
      <c r="B806" s="183"/>
      <c r="C806" s="183"/>
      <c r="D806" s="50" t="str">
        <f>'Step 2 - Report Details'!N806</f>
        <v>Population</v>
      </c>
      <c r="E806" s="63">
        <f>'Step 2 - Report Details'!O806</f>
        <v>0</v>
      </c>
      <c r="F806" s="63">
        <f>'Step 2 - Report Details'!P806</f>
        <v>0</v>
      </c>
      <c r="G806" s="63">
        <f>'Step 2 - Report Details'!Q806</f>
        <v>0</v>
      </c>
      <c r="H806" s="63">
        <f>'Step 2 - Report Details'!R806</f>
        <v>0</v>
      </c>
      <c r="I806" s="63">
        <f>'Step 2 - Report Details'!S806</f>
        <v>0</v>
      </c>
      <c r="J806" s="63">
        <f>'Step 2 - Report Details'!T806</f>
        <v>0</v>
      </c>
      <c r="K806" s="178"/>
      <c r="L806" s="178"/>
      <c r="M806" s="178"/>
      <c r="N806" s="178"/>
      <c r="O806" s="178"/>
      <c r="P806" s="178"/>
      <c r="Q806" s="178"/>
      <c r="R806" s="178"/>
      <c r="S806" s="180"/>
    </row>
    <row r="807" spans="1:19" s="49" customFormat="1" x14ac:dyDescent="0.3">
      <c r="A807" s="182">
        <f>'Step 2 - Report Details'!A807</f>
        <v>0</v>
      </c>
      <c r="B807" s="182" t="str">
        <f ca="1">'Step 2 - Report Details'!B807</f>
        <v/>
      </c>
      <c r="C807" s="182">
        <f>'Step 2 - Report Details'!D807</f>
        <v>0</v>
      </c>
      <c r="D807" s="50" t="str">
        <f>'Step 2 - Report Details'!N807</f>
        <v>Biomass (T)</v>
      </c>
      <c r="E807" s="63">
        <f>'Step 2 - Report Details'!O807</f>
        <v>0</v>
      </c>
      <c r="F807" s="63">
        <f>'Step 2 - Report Details'!P807</f>
        <v>0</v>
      </c>
      <c r="G807" s="63">
        <f>'Step 2 - Report Details'!Q807</f>
        <v>0</v>
      </c>
      <c r="H807" s="63">
        <f>'Step 2 - Report Details'!R807</f>
        <v>0</v>
      </c>
      <c r="I807" s="63">
        <f>'Step 2 - Report Details'!S807</f>
        <v>0</v>
      </c>
      <c r="J807" s="63">
        <f>'Step 2 - Report Details'!T807</f>
        <v>0</v>
      </c>
      <c r="K807" s="177"/>
      <c r="L807" s="177"/>
      <c r="M807" s="177"/>
      <c r="N807" s="177"/>
      <c r="O807" s="177"/>
      <c r="P807" s="177"/>
      <c r="Q807" s="177"/>
      <c r="R807" s="177"/>
      <c r="S807" s="179"/>
    </row>
    <row r="808" spans="1:19" s="49" customFormat="1" x14ac:dyDescent="0.3">
      <c r="A808" s="183"/>
      <c r="B808" s="183"/>
      <c r="C808" s="183"/>
      <c r="D808" s="50" t="str">
        <f>'Step 2 - Report Details'!N808</f>
        <v>Population</v>
      </c>
      <c r="E808" s="63">
        <f>'Step 2 - Report Details'!O808</f>
        <v>0</v>
      </c>
      <c r="F808" s="63">
        <f>'Step 2 - Report Details'!P808</f>
        <v>0</v>
      </c>
      <c r="G808" s="63">
        <f>'Step 2 - Report Details'!Q808</f>
        <v>0</v>
      </c>
      <c r="H808" s="63">
        <f>'Step 2 - Report Details'!R808</f>
        <v>0</v>
      </c>
      <c r="I808" s="63">
        <f>'Step 2 - Report Details'!S808</f>
        <v>0</v>
      </c>
      <c r="J808" s="63">
        <f>'Step 2 - Report Details'!T808</f>
        <v>0</v>
      </c>
      <c r="K808" s="178"/>
      <c r="L808" s="178"/>
      <c r="M808" s="178"/>
      <c r="N808" s="178"/>
      <c r="O808" s="178"/>
      <c r="P808" s="178"/>
      <c r="Q808" s="178"/>
      <c r="R808" s="178"/>
      <c r="S808" s="180"/>
    </row>
    <row r="809" spans="1:19" s="49" customFormat="1" x14ac:dyDescent="0.3">
      <c r="A809" s="182">
        <f>'Step 2 - Report Details'!A809</f>
        <v>0</v>
      </c>
      <c r="B809" s="182" t="str">
        <f ca="1">'Step 2 - Report Details'!B809</f>
        <v/>
      </c>
      <c r="C809" s="182">
        <f>'Step 2 - Report Details'!D809</f>
        <v>0</v>
      </c>
      <c r="D809" s="50" t="str">
        <f>'Step 2 - Report Details'!N809</f>
        <v>Biomass (T)</v>
      </c>
      <c r="E809" s="63">
        <f>'Step 2 - Report Details'!O809</f>
        <v>0</v>
      </c>
      <c r="F809" s="63">
        <f>'Step 2 - Report Details'!P809</f>
        <v>0</v>
      </c>
      <c r="G809" s="63">
        <f>'Step 2 - Report Details'!Q809</f>
        <v>0</v>
      </c>
      <c r="H809" s="63">
        <f>'Step 2 - Report Details'!R809</f>
        <v>0</v>
      </c>
      <c r="I809" s="63">
        <f>'Step 2 - Report Details'!S809</f>
        <v>0</v>
      </c>
      <c r="J809" s="63">
        <f>'Step 2 - Report Details'!T809</f>
        <v>0</v>
      </c>
      <c r="K809" s="177"/>
      <c r="L809" s="177"/>
      <c r="M809" s="177"/>
      <c r="N809" s="177"/>
      <c r="O809" s="177"/>
      <c r="P809" s="177"/>
      <c r="Q809" s="177"/>
      <c r="R809" s="177"/>
      <c r="S809" s="179"/>
    </row>
    <row r="810" spans="1:19" s="49" customFormat="1" x14ac:dyDescent="0.3">
      <c r="A810" s="183"/>
      <c r="B810" s="183"/>
      <c r="C810" s="183"/>
      <c r="D810" s="50" t="str">
        <f>'Step 2 - Report Details'!N810</f>
        <v>Population</v>
      </c>
      <c r="E810" s="63">
        <f>'Step 2 - Report Details'!O810</f>
        <v>0</v>
      </c>
      <c r="F810" s="63">
        <f>'Step 2 - Report Details'!P810</f>
        <v>0</v>
      </c>
      <c r="G810" s="63">
        <f>'Step 2 - Report Details'!Q810</f>
        <v>0</v>
      </c>
      <c r="H810" s="63">
        <f>'Step 2 - Report Details'!R810</f>
        <v>0</v>
      </c>
      <c r="I810" s="63">
        <f>'Step 2 - Report Details'!S810</f>
        <v>0</v>
      </c>
      <c r="J810" s="63">
        <f>'Step 2 - Report Details'!T810</f>
        <v>0</v>
      </c>
      <c r="K810" s="178"/>
      <c r="L810" s="178"/>
      <c r="M810" s="178"/>
      <c r="N810" s="178"/>
      <c r="O810" s="178"/>
      <c r="P810" s="178"/>
      <c r="Q810" s="178"/>
      <c r="R810" s="178"/>
      <c r="S810" s="180"/>
    </row>
    <row r="811" spans="1:19" s="49" customFormat="1" x14ac:dyDescent="0.3">
      <c r="A811" s="182">
        <f>'Step 2 - Report Details'!A811</f>
        <v>0</v>
      </c>
      <c r="B811" s="182" t="str">
        <f ca="1">'Step 2 - Report Details'!B811</f>
        <v/>
      </c>
      <c r="C811" s="182">
        <f>'Step 2 - Report Details'!D811</f>
        <v>0</v>
      </c>
      <c r="D811" s="50" t="str">
        <f>'Step 2 - Report Details'!N811</f>
        <v>Biomass (T)</v>
      </c>
      <c r="E811" s="63">
        <f>'Step 2 - Report Details'!O811</f>
        <v>0</v>
      </c>
      <c r="F811" s="63">
        <f>'Step 2 - Report Details'!P811</f>
        <v>0</v>
      </c>
      <c r="G811" s="63">
        <f>'Step 2 - Report Details'!Q811</f>
        <v>0</v>
      </c>
      <c r="H811" s="63">
        <f>'Step 2 - Report Details'!R811</f>
        <v>0</v>
      </c>
      <c r="I811" s="63">
        <f>'Step 2 - Report Details'!S811</f>
        <v>0</v>
      </c>
      <c r="J811" s="63">
        <f>'Step 2 - Report Details'!T811</f>
        <v>0</v>
      </c>
      <c r="K811" s="177"/>
      <c r="L811" s="177"/>
      <c r="M811" s="177"/>
      <c r="N811" s="177"/>
      <c r="O811" s="177"/>
      <c r="P811" s="177"/>
      <c r="Q811" s="177"/>
      <c r="R811" s="177"/>
      <c r="S811" s="179"/>
    </row>
    <row r="812" spans="1:19" s="49" customFormat="1" x14ac:dyDescent="0.3">
      <c r="A812" s="183"/>
      <c r="B812" s="183"/>
      <c r="C812" s="183"/>
      <c r="D812" s="50" t="str">
        <f>'Step 2 - Report Details'!N812</f>
        <v>Population</v>
      </c>
      <c r="E812" s="63">
        <f>'Step 2 - Report Details'!O812</f>
        <v>0</v>
      </c>
      <c r="F812" s="63">
        <f>'Step 2 - Report Details'!P812</f>
        <v>0</v>
      </c>
      <c r="G812" s="63">
        <f>'Step 2 - Report Details'!Q812</f>
        <v>0</v>
      </c>
      <c r="H812" s="63">
        <f>'Step 2 - Report Details'!R812</f>
        <v>0</v>
      </c>
      <c r="I812" s="63">
        <f>'Step 2 - Report Details'!S812</f>
        <v>0</v>
      </c>
      <c r="J812" s="63">
        <f>'Step 2 - Report Details'!T812</f>
        <v>0</v>
      </c>
      <c r="K812" s="178"/>
      <c r="L812" s="178"/>
      <c r="M812" s="178"/>
      <c r="N812" s="178"/>
      <c r="O812" s="178"/>
      <c r="P812" s="178"/>
      <c r="Q812" s="178"/>
      <c r="R812" s="178"/>
      <c r="S812" s="180"/>
    </row>
    <row r="813" spans="1:19" s="49" customFormat="1" x14ac:dyDescent="0.3">
      <c r="A813" s="182">
        <f>'Step 2 - Report Details'!A813</f>
        <v>0</v>
      </c>
      <c r="B813" s="182" t="str">
        <f ca="1">'Step 2 - Report Details'!B813</f>
        <v/>
      </c>
      <c r="C813" s="182">
        <f>'Step 2 - Report Details'!D813</f>
        <v>0</v>
      </c>
      <c r="D813" s="50" t="str">
        <f>'Step 2 - Report Details'!N813</f>
        <v>Biomass (T)</v>
      </c>
      <c r="E813" s="63">
        <f>'Step 2 - Report Details'!O813</f>
        <v>0</v>
      </c>
      <c r="F813" s="63">
        <f>'Step 2 - Report Details'!P813</f>
        <v>0</v>
      </c>
      <c r="G813" s="63">
        <f>'Step 2 - Report Details'!Q813</f>
        <v>0</v>
      </c>
      <c r="H813" s="63">
        <f>'Step 2 - Report Details'!R813</f>
        <v>0</v>
      </c>
      <c r="I813" s="63">
        <f>'Step 2 - Report Details'!S813</f>
        <v>0</v>
      </c>
      <c r="J813" s="63">
        <f>'Step 2 - Report Details'!T813</f>
        <v>0</v>
      </c>
      <c r="K813" s="177"/>
      <c r="L813" s="177"/>
      <c r="M813" s="177"/>
      <c r="N813" s="177"/>
      <c r="O813" s="177"/>
      <c r="P813" s="177"/>
      <c r="Q813" s="177"/>
      <c r="R813" s="177"/>
      <c r="S813" s="179"/>
    </row>
    <row r="814" spans="1:19" s="49" customFormat="1" x14ac:dyDescent="0.3">
      <c r="A814" s="183"/>
      <c r="B814" s="183"/>
      <c r="C814" s="183"/>
      <c r="D814" s="50" t="str">
        <f>'Step 2 - Report Details'!N814</f>
        <v>Population</v>
      </c>
      <c r="E814" s="63">
        <f>'Step 2 - Report Details'!O814</f>
        <v>0</v>
      </c>
      <c r="F814" s="63">
        <f>'Step 2 - Report Details'!P814</f>
        <v>0</v>
      </c>
      <c r="G814" s="63">
        <f>'Step 2 - Report Details'!Q814</f>
        <v>0</v>
      </c>
      <c r="H814" s="63">
        <f>'Step 2 - Report Details'!R814</f>
        <v>0</v>
      </c>
      <c r="I814" s="63">
        <f>'Step 2 - Report Details'!S814</f>
        <v>0</v>
      </c>
      <c r="J814" s="63">
        <f>'Step 2 - Report Details'!T814</f>
        <v>0</v>
      </c>
      <c r="K814" s="178"/>
      <c r="L814" s="178"/>
      <c r="M814" s="178"/>
      <c r="N814" s="178"/>
      <c r="O814" s="178"/>
      <c r="P814" s="178"/>
      <c r="Q814" s="178"/>
      <c r="R814" s="178"/>
      <c r="S814" s="180"/>
    </row>
    <row r="815" spans="1:19" s="49" customFormat="1" x14ac:dyDescent="0.3">
      <c r="A815" s="182">
        <f>'Step 2 - Report Details'!A815</f>
        <v>0</v>
      </c>
      <c r="B815" s="182" t="str">
        <f ca="1">'Step 2 - Report Details'!B815</f>
        <v/>
      </c>
      <c r="C815" s="182">
        <f>'Step 2 - Report Details'!D815</f>
        <v>0</v>
      </c>
      <c r="D815" s="50" t="str">
        <f>'Step 2 - Report Details'!N815</f>
        <v>Biomass (T)</v>
      </c>
      <c r="E815" s="63">
        <f>'Step 2 - Report Details'!O815</f>
        <v>0</v>
      </c>
      <c r="F815" s="63">
        <f>'Step 2 - Report Details'!P815</f>
        <v>0</v>
      </c>
      <c r="G815" s="63">
        <f>'Step 2 - Report Details'!Q815</f>
        <v>0</v>
      </c>
      <c r="H815" s="63">
        <f>'Step 2 - Report Details'!R815</f>
        <v>0</v>
      </c>
      <c r="I815" s="63">
        <f>'Step 2 - Report Details'!S815</f>
        <v>0</v>
      </c>
      <c r="J815" s="63">
        <f>'Step 2 - Report Details'!T815</f>
        <v>0</v>
      </c>
      <c r="K815" s="177"/>
      <c r="L815" s="177"/>
      <c r="M815" s="177"/>
      <c r="N815" s="177"/>
      <c r="O815" s="177"/>
      <c r="P815" s="177"/>
      <c r="Q815" s="177"/>
      <c r="R815" s="177"/>
      <c r="S815" s="179"/>
    </row>
    <row r="816" spans="1:19" s="49" customFormat="1" x14ac:dyDescent="0.3">
      <c r="A816" s="183"/>
      <c r="B816" s="183"/>
      <c r="C816" s="183"/>
      <c r="D816" s="50" t="str">
        <f>'Step 2 - Report Details'!N816</f>
        <v>Population</v>
      </c>
      <c r="E816" s="63">
        <f>'Step 2 - Report Details'!O816</f>
        <v>0</v>
      </c>
      <c r="F816" s="63">
        <f>'Step 2 - Report Details'!P816</f>
        <v>0</v>
      </c>
      <c r="G816" s="63">
        <f>'Step 2 - Report Details'!Q816</f>
        <v>0</v>
      </c>
      <c r="H816" s="63">
        <f>'Step 2 - Report Details'!R816</f>
        <v>0</v>
      </c>
      <c r="I816" s="63">
        <f>'Step 2 - Report Details'!S816</f>
        <v>0</v>
      </c>
      <c r="J816" s="63">
        <f>'Step 2 - Report Details'!T816</f>
        <v>0</v>
      </c>
      <c r="K816" s="178"/>
      <c r="L816" s="178"/>
      <c r="M816" s="178"/>
      <c r="N816" s="178"/>
      <c r="O816" s="178"/>
      <c r="P816" s="178"/>
      <c r="Q816" s="178"/>
      <c r="R816" s="178"/>
      <c r="S816" s="180"/>
    </row>
    <row r="817" spans="1:19" s="49" customFormat="1" x14ac:dyDescent="0.3">
      <c r="A817" s="182">
        <f>'Step 2 - Report Details'!A817</f>
        <v>0</v>
      </c>
      <c r="B817" s="182" t="str">
        <f ca="1">'Step 2 - Report Details'!B817</f>
        <v/>
      </c>
      <c r="C817" s="182">
        <f>'Step 2 - Report Details'!D817</f>
        <v>0</v>
      </c>
      <c r="D817" s="50" t="str">
        <f>'Step 2 - Report Details'!N817</f>
        <v>Biomass (T)</v>
      </c>
      <c r="E817" s="63">
        <f>'Step 2 - Report Details'!O817</f>
        <v>0</v>
      </c>
      <c r="F817" s="63">
        <f>'Step 2 - Report Details'!P817</f>
        <v>0</v>
      </c>
      <c r="G817" s="63">
        <f>'Step 2 - Report Details'!Q817</f>
        <v>0</v>
      </c>
      <c r="H817" s="63">
        <f>'Step 2 - Report Details'!R817</f>
        <v>0</v>
      </c>
      <c r="I817" s="63">
        <f>'Step 2 - Report Details'!S817</f>
        <v>0</v>
      </c>
      <c r="J817" s="63">
        <f>'Step 2 - Report Details'!T817</f>
        <v>0</v>
      </c>
      <c r="K817" s="177"/>
      <c r="L817" s="177"/>
      <c r="M817" s="177"/>
      <c r="N817" s="177"/>
      <c r="O817" s="177"/>
      <c r="P817" s="177"/>
      <c r="Q817" s="177"/>
      <c r="R817" s="177"/>
      <c r="S817" s="179"/>
    </row>
    <row r="818" spans="1:19" s="49" customFormat="1" x14ac:dyDescent="0.3">
      <c r="A818" s="183"/>
      <c r="B818" s="183"/>
      <c r="C818" s="183"/>
      <c r="D818" s="50" t="str">
        <f>'Step 2 - Report Details'!N818</f>
        <v>Population</v>
      </c>
      <c r="E818" s="63">
        <f>'Step 2 - Report Details'!O818</f>
        <v>0</v>
      </c>
      <c r="F818" s="63">
        <f>'Step 2 - Report Details'!P818</f>
        <v>0</v>
      </c>
      <c r="G818" s="63">
        <f>'Step 2 - Report Details'!Q818</f>
        <v>0</v>
      </c>
      <c r="H818" s="63">
        <f>'Step 2 - Report Details'!R818</f>
        <v>0</v>
      </c>
      <c r="I818" s="63">
        <f>'Step 2 - Report Details'!S818</f>
        <v>0</v>
      </c>
      <c r="J818" s="63">
        <f>'Step 2 - Report Details'!T818</f>
        <v>0</v>
      </c>
      <c r="K818" s="178"/>
      <c r="L818" s="178"/>
      <c r="M818" s="178"/>
      <c r="N818" s="178"/>
      <c r="O818" s="178"/>
      <c r="P818" s="178"/>
      <c r="Q818" s="178"/>
      <c r="R818" s="178"/>
      <c r="S818" s="180"/>
    </row>
    <row r="819" spans="1:19" s="49" customFormat="1" x14ac:dyDescent="0.3">
      <c r="A819" s="182">
        <f>'Step 2 - Report Details'!A819</f>
        <v>0</v>
      </c>
      <c r="B819" s="182" t="str">
        <f ca="1">'Step 2 - Report Details'!B819</f>
        <v/>
      </c>
      <c r="C819" s="182">
        <f>'Step 2 - Report Details'!D819</f>
        <v>0</v>
      </c>
      <c r="D819" s="50" t="str">
        <f>'Step 2 - Report Details'!N819</f>
        <v>Biomass (T)</v>
      </c>
      <c r="E819" s="63">
        <f>'Step 2 - Report Details'!O819</f>
        <v>0</v>
      </c>
      <c r="F819" s="63">
        <f>'Step 2 - Report Details'!P819</f>
        <v>0</v>
      </c>
      <c r="G819" s="63">
        <f>'Step 2 - Report Details'!Q819</f>
        <v>0</v>
      </c>
      <c r="H819" s="63">
        <f>'Step 2 - Report Details'!R819</f>
        <v>0</v>
      </c>
      <c r="I819" s="63">
        <f>'Step 2 - Report Details'!S819</f>
        <v>0</v>
      </c>
      <c r="J819" s="63">
        <f>'Step 2 - Report Details'!T819</f>
        <v>0</v>
      </c>
      <c r="K819" s="177"/>
      <c r="L819" s="177"/>
      <c r="M819" s="177"/>
      <c r="N819" s="177"/>
      <c r="O819" s="177"/>
      <c r="P819" s="177"/>
      <c r="Q819" s="177"/>
      <c r="R819" s="177"/>
      <c r="S819" s="179"/>
    </row>
    <row r="820" spans="1:19" s="49" customFormat="1" x14ac:dyDescent="0.3">
      <c r="A820" s="183"/>
      <c r="B820" s="183"/>
      <c r="C820" s="183"/>
      <c r="D820" s="50" t="str">
        <f>'Step 2 - Report Details'!N820</f>
        <v>Population</v>
      </c>
      <c r="E820" s="63">
        <f>'Step 2 - Report Details'!O820</f>
        <v>0</v>
      </c>
      <c r="F820" s="63">
        <f>'Step 2 - Report Details'!P820</f>
        <v>0</v>
      </c>
      <c r="G820" s="63">
        <f>'Step 2 - Report Details'!Q820</f>
        <v>0</v>
      </c>
      <c r="H820" s="63">
        <f>'Step 2 - Report Details'!R820</f>
        <v>0</v>
      </c>
      <c r="I820" s="63">
        <f>'Step 2 - Report Details'!S820</f>
        <v>0</v>
      </c>
      <c r="J820" s="63">
        <f>'Step 2 - Report Details'!T820</f>
        <v>0</v>
      </c>
      <c r="K820" s="178"/>
      <c r="L820" s="178"/>
      <c r="M820" s="178"/>
      <c r="N820" s="178"/>
      <c r="O820" s="178"/>
      <c r="P820" s="178"/>
      <c r="Q820" s="178"/>
      <c r="R820" s="178"/>
      <c r="S820" s="180"/>
    </row>
    <row r="821" spans="1:19" s="49" customFormat="1" x14ac:dyDescent="0.3">
      <c r="A821" s="182">
        <f>'Step 2 - Report Details'!A821</f>
        <v>0</v>
      </c>
      <c r="B821" s="182" t="str">
        <f ca="1">'Step 2 - Report Details'!B821</f>
        <v/>
      </c>
      <c r="C821" s="182">
        <f>'Step 2 - Report Details'!D821</f>
        <v>0</v>
      </c>
      <c r="D821" s="50" t="str">
        <f>'Step 2 - Report Details'!N821</f>
        <v>Biomass (T)</v>
      </c>
      <c r="E821" s="63">
        <f>'Step 2 - Report Details'!O821</f>
        <v>0</v>
      </c>
      <c r="F821" s="63">
        <f>'Step 2 - Report Details'!P821</f>
        <v>0</v>
      </c>
      <c r="G821" s="63">
        <f>'Step 2 - Report Details'!Q821</f>
        <v>0</v>
      </c>
      <c r="H821" s="63">
        <f>'Step 2 - Report Details'!R821</f>
        <v>0</v>
      </c>
      <c r="I821" s="63">
        <f>'Step 2 - Report Details'!S821</f>
        <v>0</v>
      </c>
      <c r="J821" s="63">
        <f>'Step 2 - Report Details'!T821</f>
        <v>0</v>
      </c>
      <c r="K821" s="177"/>
      <c r="L821" s="177"/>
      <c r="M821" s="177"/>
      <c r="N821" s="177"/>
      <c r="O821" s="177"/>
      <c r="P821" s="177"/>
      <c r="Q821" s="177"/>
      <c r="R821" s="177"/>
      <c r="S821" s="179"/>
    </row>
    <row r="822" spans="1:19" s="49" customFormat="1" x14ac:dyDescent="0.3">
      <c r="A822" s="183"/>
      <c r="B822" s="183"/>
      <c r="C822" s="183"/>
      <c r="D822" s="50" t="str">
        <f>'Step 2 - Report Details'!N822</f>
        <v>Population</v>
      </c>
      <c r="E822" s="63">
        <f>'Step 2 - Report Details'!O822</f>
        <v>0</v>
      </c>
      <c r="F822" s="63">
        <f>'Step 2 - Report Details'!P822</f>
        <v>0</v>
      </c>
      <c r="G822" s="63">
        <f>'Step 2 - Report Details'!Q822</f>
        <v>0</v>
      </c>
      <c r="H822" s="63">
        <f>'Step 2 - Report Details'!R822</f>
        <v>0</v>
      </c>
      <c r="I822" s="63">
        <f>'Step 2 - Report Details'!S822</f>
        <v>0</v>
      </c>
      <c r="J822" s="63">
        <f>'Step 2 - Report Details'!T822</f>
        <v>0</v>
      </c>
      <c r="K822" s="178"/>
      <c r="L822" s="178"/>
      <c r="M822" s="178"/>
      <c r="N822" s="178"/>
      <c r="O822" s="178"/>
      <c r="P822" s="178"/>
      <c r="Q822" s="178"/>
      <c r="R822" s="178"/>
      <c r="S822" s="180"/>
    </row>
    <row r="823" spans="1:19" s="49" customFormat="1" x14ac:dyDescent="0.3">
      <c r="A823" s="182">
        <f>'Step 2 - Report Details'!A823</f>
        <v>0</v>
      </c>
      <c r="B823" s="182" t="str">
        <f ca="1">'Step 2 - Report Details'!B823</f>
        <v/>
      </c>
      <c r="C823" s="182">
        <f>'Step 2 - Report Details'!D823</f>
        <v>0</v>
      </c>
      <c r="D823" s="50" t="str">
        <f>'Step 2 - Report Details'!N823</f>
        <v>Biomass (T)</v>
      </c>
      <c r="E823" s="63">
        <f>'Step 2 - Report Details'!O823</f>
        <v>0</v>
      </c>
      <c r="F823" s="63">
        <f>'Step 2 - Report Details'!P823</f>
        <v>0</v>
      </c>
      <c r="G823" s="63">
        <f>'Step 2 - Report Details'!Q823</f>
        <v>0</v>
      </c>
      <c r="H823" s="63">
        <f>'Step 2 - Report Details'!R823</f>
        <v>0</v>
      </c>
      <c r="I823" s="63">
        <f>'Step 2 - Report Details'!S823</f>
        <v>0</v>
      </c>
      <c r="J823" s="63">
        <f>'Step 2 - Report Details'!T823</f>
        <v>0</v>
      </c>
      <c r="K823" s="177"/>
      <c r="L823" s="177"/>
      <c r="M823" s="177"/>
      <c r="N823" s="177"/>
      <c r="O823" s="177"/>
      <c r="P823" s="177"/>
      <c r="Q823" s="177"/>
      <c r="R823" s="177"/>
      <c r="S823" s="179"/>
    </row>
    <row r="824" spans="1:19" s="49" customFormat="1" x14ac:dyDescent="0.3">
      <c r="A824" s="183"/>
      <c r="B824" s="183"/>
      <c r="C824" s="183"/>
      <c r="D824" s="50" t="str">
        <f>'Step 2 - Report Details'!N824</f>
        <v>Population</v>
      </c>
      <c r="E824" s="63">
        <f>'Step 2 - Report Details'!O824</f>
        <v>0</v>
      </c>
      <c r="F824" s="63">
        <f>'Step 2 - Report Details'!P824</f>
        <v>0</v>
      </c>
      <c r="G824" s="63">
        <f>'Step 2 - Report Details'!Q824</f>
        <v>0</v>
      </c>
      <c r="H824" s="63">
        <f>'Step 2 - Report Details'!R824</f>
        <v>0</v>
      </c>
      <c r="I824" s="63">
        <f>'Step 2 - Report Details'!S824</f>
        <v>0</v>
      </c>
      <c r="J824" s="63">
        <f>'Step 2 - Report Details'!T824</f>
        <v>0</v>
      </c>
      <c r="K824" s="178"/>
      <c r="L824" s="178"/>
      <c r="M824" s="178"/>
      <c r="N824" s="178"/>
      <c r="O824" s="178"/>
      <c r="P824" s="178"/>
      <c r="Q824" s="178"/>
      <c r="R824" s="178"/>
      <c r="S824" s="180"/>
    </row>
    <row r="825" spans="1:19" s="49" customFormat="1" x14ac:dyDescent="0.3">
      <c r="A825" s="182">
        <f>'Step 2 - Report Details'!A825</f>
        <v>0</v>
      </c>
      <c r="B825" s="182" t="str">
        <f ca="1">'Step 2 - Report Details'!B825</f>
        <v/>
      </c>
      <c r="C825" s="182">
        <f>'Step 2 - Report Details'!D825</f>
        <v>0</v>
      </c>
      <c r="D825" s="50" t="str">
        <f>'Step 2 - Report Details'!N825</f>
        <v>Biomass (T)</v>
      </c>
      <c r="E825" s="63">
        <f>'Step 2 - Report Details'!O825</f>
        <v>0</v>
      </c>
      <c r="F825" s="63">
        <f>'Step 2 - Report Details'!P825</f>
        <v>0</v>
      </c>
      <c r="G825" s="63">
        <f>'Step 2 - Report Details'!Q825</f>
        <v>0</v>
      </c>
      <c r="H825" s="63">
        <f>'Step 2 - Report Details'!R825</f>
        <v>0</v>
      </c>
      <c r="I825" s="63">
        <f>'Step 2 - Report Details'!S825</f>
        <v>0</v>
      </c>
      <c r="J825" s="63">
        <f>'Step 2 - Report Details'!T825</f>
        <v>0</v>
      </c>
      <c r="K825" s="177"/>
      <c r="L825" s="177"/>
      <c r="M825" s="177"/>
      <c r="N825" s="177"/>
      <c r="O825" s="177"/>
      <c r="P825" s="177"/>
      <c r="Q825" s="177"/>
      <c r="R825" s="177"/>
      <c r="S825" s="179"/>
    </row>
    <row r="826" spans="1:19" s="49" customFormat="1" x14ac:dyDescent="0.3">
      <c r="A826" s="183"/>
      <c r="B826" s="183"/>
      <c r="C826" s="183"/>
      <c r="D826" s="50" t="str">
        <f>'Step 2 - Report Details'!N826</f>
        <v>Population</v>
      </c>
      <c r="E826" s="63">
        <f>'Step 2 - Report Details'!O826</f>
        <v>0</v>
      </c>
      <c r="F826" s="63">
        <f>'Step 2 - Report Details'!P826</f>
        <v>0</v>
      </c>
      <c r="G826" s="63">
        <f>'Step 2 - Report Details'!Q826</f>
        <v>0</v>
      </c>
      <c r="H826" s="63">
        <f>'Step 2 - Report Details'!R826</f>
        <v>0</v>
      </c>
      <c r="I826" s="63">
        <f>'Step 2 - Report Details'!S826</f>
        <v>0</v>
      </c>
      <c r="J826" s="63">
        <f>'Step 2 - Report Details'!T826</f>
        <v>0</v>
      </c>
      <c r="K826" s="178"/>
      <c r="L826" s="178"/>
      <c r="M826" s="178"/>
      <c r="N826" s="178"/>
      <c r="O826" s="178"/>
      <c r="P826" s="178"/>
      <c r="Q826" s="178"/>
      <c r="R826" s="178"/>
      <c r="S826" s="180"/>
    </row>
    <row r="827" spans="1:19" s="49" customFormat="1" x14ac:dyDescent="0.3">
      <c r="A827" s="182">
        <f>'Step 2 - Report Details'!A827</f>
        <v>0</v>
      </c>
      <c r="B827" s="182" t="str">
        <f ca="1">'Step 2 - Report Details'!B827</f>
        <v/>
      </c>
      <c r="C827" s="182">
        <f>'Step 2 - Report Details'!D827</f>
        <v>0</v>
      </c>
      <c r="D827" s="50" t="str">
        <f>'Step 2 - Report Details'!N827</f>
        <v>Biomass (T)</v>
      </c>
      <c r="E827" s="63">
        <f>'Step 2 - Report Details'!O827</f>
        <v>0</v>
      </c>
      <c r="F827" s="63">
        <f>'Step 2 - Report Details'!P827</f>
        <v>0</v>
      </c>
      <c r="G827" s="63">
        <f>'Step 2 - Report Details'!Q827</f>
        <v>0</v>
      </c>
      <c r="H827" s="63">
        <f>'Step 2 - Report Details'!R827</f>
        <v>0</v>
      </c>
      <c r="I827" s="63">
        <f>'Step 2 - Report Details'!S827</f>
        <v>0</v>
      </c>
      <c r="J827" s="63">
        <f>'Step 2 - Report Details'!T827</f>
        <v>0</v>
      </c>
      <c r="K827" s="177"/>
      <c r="L827" s="177"/>
      <c r="M827" s="177"/>
      <c r="N827" s="177"/>
      <c r="O827" s="177"/>
      <c r="P827" s="177"/>
      <c r="Q827" s="177"/>
      <c r="R827" s="177"/>
      <c r="S827" s="179"/>
    </row>
    <row r="828" spans="1:19" s="49" customFormat="1" x14ac:dyDescent="0.3">
      <c r="A828" s="183"/>
      <c r="B828" s="183"/>
      <c r="C828" s="183"/>
      <c r="D828" s="50" t="str">
        <f>'Step 2 - Report Details'!N828</f>
        <v>Population</v>
      </c>
      <c r="E828" s="63">
        <f>'Step 2 - Report Details'!O828</f>
        <v>0</v>
      </c>
      <c r="F828" s="63">
        <f>'Step 2 - Report Details'!P828</f>
        <v>0</v>
      </c>
      <c r="G828" s="63">
        <f>'Step 2 - Report Details'!Q828</f>
        <v>0</v>
      </c>
      <c r="H828" s="63">
        <f>'Step 2 - Report Details'!R828</f>
        <v>0</v>
      </c>
      <c r="I828" s="63">
        <f>'Step 2 - Report Details'!S828</f>
        <v>0</v>
      </c>
      <c r="J828" s="63">
        <f>'Step 2 - Report Details'!T828</f>
        <v>0</v>
      </c>
      <c r="K828" s="178"/>
      <c r="L828" s="178"/>
      <c r="M828" s="178"/>
      <c r="N828" s="178"/>
      <c r="O828" s="178"/>
      <c r="P828" s="178"/>
      <c r="Q828" s="178"/>
      <c r="R828" s="178"/>
      <c r="S828" s="180"/>
    </row>
    <row r="829" spans="1:19" s="49" customFormat="1" x14ac:dyDescent="0.3">
      <c r="A829" s="182">
        <f>'Step 2 - Report Details'!A829</f>
        <v>0</v>
      </c>
      <c r="B829" s="182" t="str">
        <f ca="1">'Step 2 - Report Details'!B829</f>
        <v/>
      </c>
      <c r="C829" s="182">
        <f>'Step 2 - Report Details'!D829</f>
        <v>0</v>
      </c>
      <c r="D829" s="50" t="str">
        <f>'Step 2 - Report Details'!N829</f>
        <v>Biomass (T)</v>
      </c>
      <c r="E829" s="63">
        <f>'Step 2 - Report Details'!O829</f>
        <v>0</v>
      </c>
      <c r="F829" s="63">
        <f>'Step 2 - Report Details'!P829</f>
        <v>0</v>
      </c>
      <c r="G829" s="63">
        <f>'Step 2 - Report Details'!Q829</f>
        <v>0</v>
      </c>
      <c r="H829" s="63">
        <f>'Step 2 - Report Details'!R829</f>
        <v>0</v>
      </c>
      <c r="I829" s="63">
        <f>'Step 2 - Report Details'!S829</f>
        <v>0</v>
      </c>
      <c r="J829" s="63">
        <f>'Step 2 - Report Details'!T829</f>
        <v>0</v>
      </c>
      <c r="K829" s="177"/>
      <c r="L829" s="177"/>
      <c r="M829" s="177"/>
      <c r="N829" s="177"/>
      <c r="O829" s="177"/>
      <c r="P829" s="177"/>
      <c r="Q829" s="177"/>
      <c r="R829" s="177"/>
      <c r="S829" s="179"/>
    </row>
    <row r="830" spans="1:19" s="49" customFormat="1" x14ac:dyDescent="0.3">
      <c r="A830" s="183"/>
      <c r="B830" s="183"/>
      <c r="C830" s="183"/>
      <c r="D830" s="50" t="str">
        <f>'Step 2 - Report Details'!N830</f>
        <v>Population</v>
      </c>
      <c r="E830" s="63">
        <f>'Step 2 - Report Details'!O830</f>
        <v>0</v>
      </c>
      <c r="F830" s="63">
        <f>'Step 2 - Report Details'!P830</f>
        <v>0</v>
      </c>
      <c r="G830" s="63">
        <f>'Step 2 - Report Details'!Q830</f>
        <v>0</v>
      </c>
      <c r="H830" s="63">
        <f>'Step 2 - Report Details'!R830</f>
        <v>0</v>
      </c>
      <c r="I830" s="63">
        <f>'Step 2 - Report Details'!S830</f>
        <v>0</v>
      </c>
      <c r="J830" s="63">
        <f>'Step 2 - Report Details'!T830</f>
        <v>0</v>
      </c>
      <c r="K830" s="178"/>
      <c r="L830" s="178"/>
      <c r="M830" s="178"/>
      <c r="N830" s="178"/>
      <c r="O830" s="178"/>
      <c r="P830" s="178"/>
      <c r="Q830" s="178"/>
      <c r="R830" s="178"/>
      <c r="S830" s="180"/>
    </row>
    <row r="831" spans="1:19" s="49" customFormat="1" x14ac:dyDescent="0.3">
      <c r="A831" s="182">
        <f>'Step 2 - Report Details'!A831</f>
        <v>0</v>
      </c>
      <c r="B831" s="182" t="str">
        <f ca="1">'Step 2 - Report Details'!B831</f>
        <v/>
      </c>
      <c r="C831" s="182">
        <f>'Step 2 - Report Details'!D831</f>
        <v>0</v>
      </c>
      <c r="D831" s="50" t="str">
        <f>'Step 2 - Report Details'!N831</f>
        <v>Biomass (T)</v>
      </c>
      <c r="E831" s="63">
        <f>'Step 2 - Report Details'!O831</f>
        <v>0</v>
      </c>
      <c r="F831" s="63">
        <f>'Step 2 - Report Details'!P831</f>
        <v>0</v>
      </c>
      <c r="G831" s="63">
        <f>'Step 2 - Report Details'!Q831</f>
        <v>0</v>
      </c>
      <c r="H831" s="63">
        <f>'Step 2 - Report Details'!R831</f>
        <v>0</v>
      </c>
      <c r="I831" s="63">
        <f>'Step 2 - Report Details'!S831</f>
        <v>0</v>
      </c>
      <c r="J831" s="63">
        <f>'Step 2 - Report Details'!T831</f>
        <v>0</v>
      </c>
      <c r="K831" s="177"/>
      <c r="L831" s="177"/>
      <c r="M831" s="177"/>
      <c r="N831" s="177"/>
      <c r="O831" s="177"/>
      <c r="P831" s="177"/>
      <c r="Q831" s="177"/>
      <c r="R831" s="177"/>
      <c r="S831" s="179"/>
    </row>
    <row r="832" spans="1:19" s="49" customFormat="1" x14ac:dyDescent="0.3">
      <c r="A832" s="183"/>
      <c r="B832" s="183"/>
      <c r="C832" s="183"/>
      <c r="D832" s="50" t="str">
        <f>'Step 2 - Report Details'!N832</f>
        <v>Population</v>
      </c>
      <c r="E832" s="63">
        <f>'Step 2 - Report Details'!O832</f>
        <v>0</v>
      </c>
      <c r="F832" s="63">
        <f>'Step 2 - Report Details'!P832</f>
        <v>0</v>
      </c>
      <c r="G832" s="63">
        <f>'Step 2 - Report Details'!Q832</f>
        <v>0</v>
      </c>
      <c r="H832" s="63">
        <f>'Step 2 - Report Details'!R832</f>
        <v>0</v>
      </c>
      <c r="I832" s="63">
        <f>'Step 2 - Report Details'!S832</f>
        <v>0</v>
      </c>
      <c r="J832" s="63">
        <f>'Step 2 - Report Details'!T832</f>
        <v>0</v>
      </c>
      <c r="K832" s="178"/>
      <c r="L832" s="178"/>
      <c r="M832" s="178"/>
      <c r="N832" s="178"/>
      <c r="O832" s="178"/>
      <c r="P832" s="178"/>
      <c r="Q832" s="178"/>
      <c r="R832" s="178"/>
      <c r="S832" s="180"/>
    </row>
    <row r="833" spans="1:19" s="49" customFormat="1" x14ac:dyDescent="0.3">
      <c r="A833" s="182">
        <f>'Step 2 - Report Details'!A833</f>
        <v>0</v>
      </c>
      <c r="B833" s="182" t="str">
        <f ca="1">'Step 2 - Report Details'!B833</f>
        <v/>
      </c>
      <c r="C833" s="182">
        <f>'Step 2 - Report Details'!D833</f>
        <v>0</v>
      </c>
      <c r="D833" s="50" t="str">
        <f>'Step 2 - Report Details'!N833</f>
        <v>Biomass (T)</v>
      </c>
      <c r="E833" s="63">
        <f>'Step 2 - Report Details'!O833</f>
        <v>0</v>
      </c>
      <c r="F833" s="63">
        <f>'Step 2 - Report Details'!P833</f>
        <v>0</v>
      </c>
      <c r="G833" s="63">
        <f>'Step 2 - Report Details'!Q833</f>
        <v>0</v>
      </c>
      <c r="H833" s="63">
        <f>'Step 2 - Report Details'!R833</f>
        <v>0</v>
      </c>
      <c r="I833" s="63">
        <f>'Step 2 - Report Details'!S833</f>
        <v>0</v>
      </c>
      <c r="J833" s="63">
        <f>'Step 2 - Report Details'!T833</f>
        <v>0</v>
      </c>
      <c r="K833" s="177"/>
      <c r="L833" s="177"/>
      <c r="M833" s="177"/>
      <c r="N833" s="177"/>
      <c r="O833" s="177"/>
      <c r="P833" s="177"/>
      <c r="Q833" s="177"/>
      <c r="R833" s="177"/>
      <c r="S833" s="179"/>
    </row>
    <row r="834" spans="1:19" s="49" customFormat="1" x14ac:dyDescent="0.3">
      <c r="A834" s="183"/>
      <c r="B834" s="183"/>
      <c r="C834" s="183"/>
      <c r="D834" s="50" t="str">
        <f>'Step 2 - Report Details'!N834</f>
        <v>Population</v>
      </c>
      <c r="E834" s="63">
        <f>'Step 2 - Report Details'!O834</f>
        <v>0</v>
      </c>
      <c r="F834" s="63">
        <f>'Step 2 - Report Details'!P834</f>
        <v>0</v>
      </c>
      <c r="G834" s="63">
        <f>'Step 2 - Report Details'!Q834</f>
        <v>0</v>
      </c>
      <c r="H834" s="63">
        <f>'Step 2 - Report Details'!R834</f>
        <v>0</v>
      </c>
      <c r="I834" s="63">
        <f>'Step 2 - Report Details'!S834</f>
        <v>0</v>
      </c>
      <c r="J834" s="63">
        <f>'Step 2 - Report Details'!T834</f>
        <v>0</v>
      </c>
      <c r="K834" s="178"/>
      <c r="L834" s="178"/>
      <c r="M834" s="178"/>
      <c r="N834" s="178"/>
      <c r="O834" s="178"/>
      <c r="P834" s="178"/>
      <c r="Q834" s="178"/>
      <c r="R834" s="178"/>
      <c r="S834" s="180"/>
    </row>
    <row r="835" spans="1:19" s="49" customFormat="1" x14ac:dyDescent="0.3">
      <c r="A835" s="182">
        <f>'Step 2 - Report Details'!A835</f>
        <v>0</v>
      </c>
      <c r="B835" s="182" t="str">
        <f ca="1">'Step 2 - Report Details'!B835</f>
        <v/>
      </c>
      <c r="C835" s="182">
        <f>'Step 2 - Report Details'!D835</f>
        <v>0</v>
      </c>
      <c r="D835" s="50" t="str">
        <f>'Step 2 - Report Details'!N835</f>
        <v>Biomass (T)</v>
      </c>
      <c r="E835" s="63">
        <f>'Step 2 - Report Details'!O835</f>
        <v>0</v>
      </c>
      <c r="F835" s="63">
        <f>'Step 2 - Report Details'!P835</f>
        <v>0</v>
      </c>
      <c r="G835" s="63">
        <f>'Step 2 - Report Details'!Q835</f>
        <v>0</v>
      </c>
      <c r="H835" s="63">
        <f>'Step 2 - Report Details'!R835</f>
        <v>0</v>
      </c>
      <c r="I835" s="63">
        <f>'Step 2 - Report Details'!S835</f>
        <v>0</v>
      </c>
      <c r="J835" s="63">
        <f>'Step 2 - Report Details'!T835</f>
        <v>0</v>
      </c>
      <c r="K835" s="177"/>
      <c r="L835" s="177"/>
      <c r="M835" s="177"/>
      <c r="N835" s="177"/>
      <c r="O835" s="177"/>
      <c r="P835" s="177"/>
      <c r="Q835" s="177"/>
      <c r="R835" s="177"/>
      <c r="S835" s="179"/>
    </row>
    <row r="836" spans="1:19" s="49" customFormat="1" x14ac:dyDescent="0.3">
      <c r="A836" s="183"/>
      <c r="B836" s="183"/>
      <c r="C836" s="183"/>
      <c r="D836" s="50" t="str">
        <f>'Step 2 - Report Details'!N836</f>
        <v>Population</v>
      </c>
      <c r="E836" s="63">
        <f>'Step 2 - Report Details'!O836</f>
        <v>0</v>
      </c>
      <c r="F836" s="63">
        <f>'Step 2 - Report Details'!P836</f>
        <v>0</v>
      </c>
      <c r="G836" s="63">
        <f>'Step 2 - Report Details'!Q836</f>
        <v>0</v>
      </c>
      <c r="H836" s="63">
        <f>'Step 2 - Report Details'!R836</f>
        <v>0</v>
      </c>
      <c r="I836" s="63">
        <f>'Step 2 - Report Details'!S836</f>
        <v>0</v>
      </c>
      <c r="J836" s="63">
        <f>'Step 2 - Report Details'!T836</f>
        <v>0</v>
      </c>
      <c r="K836" s="178"/>
      <c r="L836" s="178"/>
      <c r="M836" s="178"/>
      <c r="N836" s="178"/>
      <c r="O836" s="178"/>
      <c r="P836" s="178"/>
      <c r="Q836" s="178"/>
      <c r="R836" s="178"/>
      <c r="S836" s="180"/>
    </row>
    <row r="837" spans="1:19" s="49" customFormat="1" x14ac:dyDescent="0.3">
      <c r="A837" s="182">
        <f>'Step 2 - Report Details'!A837</f>
        <v>0</v>
      </c>
      <c r="B837" s="182" t="str">
        <f ca="1">'Step 2 - Report Details'!B837</f>
        <v/>
      </c>
      <c r="C837" s="182">
        <f>'Step 2 - Report Details'!D837</f>
        <v>0</v>
      </c>
      <c r="D837" s="50" t="str">
        <f>'Step 2 - Report Details'!N837</f>
        <v>Biomass (T)</v>
      </c>
      <c r="E837" s="63">
        <f>'Step 2 - Report Details'!O837</f>
        <v>0</v>
      </c>
      <c r="F837" s="63">
        <f>'Step 2 - Report Details'!P837</f>
        <v>0</v>
      </c>
      <c r="G837" s="63">
        <f>'Step 2 - Report Details'!Q837</f>
        <v>0</v>
      </c>
      <c r="H837" s="63">
        <f>'Step 2 - Report Details'!R837</f>
        <v>0</v>
      </c>
      <c r="I837" s="63">
        <f>'Step 2 - Report Details'!S837</f>
        <v>0</v>
      </c>
      <c r="J837" s="63">
        <f>'Step 2 - Report Details'!T837</f>
        <v>0</v>
      </c>
      <c r="K837" s="177"/>
      <c r="L837" s="177"/>
      <c r="M837" s="177"/>
      <c r="N837" s="177"/>
      <c r="O837" s="177"/>
      <c r="P837" s="177"/>
      <c r="Q837" s="177"/>
      <c r="R837" s="177"/>
      <c r="S837" s="179"/>
    </row>
    <row r="838" spans="1:19" s="49" customFormat="1" x14ac:dyDescent="0.3">
      <c r="A838" s="183"/>
      <c r="B838" s="183"/>
      <c r="C838" s="183"/>
      <c r="D838" s="50" t="str">
        <f>'Step 2 - Report Details'!N838</f>
        <v>Population</v>
      </c>
      <c r="E838" s="63">
        <f>'Step 2 - Report Details'!O838</f>
        <v>0</v>
      </c>
      <c r="F838" s="63">
        <f>'Step 2 - Report Details'!P838</f>
        <v>0</v>
      </c>
      <c r="G838" s="63">
        <f>'Step 2 - Report Details'!Q838</f>
        <v>0</v>
      </c>
      <c r="H838" s="63">
        <f>'Step 2 - Report Details'!R838</f>
        <v>0</v>
      </c>
      <c r="I838" s="63">
        <f>'Step 2 - Report Details'!S838</f>
        <v>0</v>
      </c>
      <c r="J838" s="63">
        <f>'Step 2 - Report Details'!T838</f>
        <v>0</v>
      </c>
      <c r="K838" s="178"/>
      <c r="L838" s="178"/>
      <c r="M838" s="178"/>
      <c r="N838" s="178"/>
      <c r="O838" s="178"/>
      <c r="P838" s="178"/>
      <c r="Q838" s="178"/>
      <c r="R838" s="178"/>
      <c r="S838" s="180"/>
    </row>
    <row r="839" spans="1:19" s="49" customFormat="1" x14ac:dyDescent="0.3">
      <c r="A839" s="182">
        <f>'Step 2 - Report Details'!A839</f>
        <v>0</v>
      </c>
      <c r="B839" s="182" t="str">
        <f ca="1">'Step 2 - Report Details'!B839</f>
        <v/>
      </c>
      <c r="C839" s="182">
        <f>'Step 2 - Report Details'!D839</f>
        <v>0</v>
      </c>
      <c r="D839" s="50" t="str">
        <f>'Step 2 - Report Details'!N839</f>
        <v>Biomass (T)</v>
      </c>
      <c r="E839" s="63">
        <f>'Step 2 - Report Details'!O839</f>
        <v>0</v>
      </c>
      <c r="F839" s="63">
        <f>'Step 2 - Report Details'!P839</f>
        <v>0</v>
      </c>
      <c r="G839" s="63">
        <f>'Step 2 - Report Details'!Q839</f>
        <v>0</v>
      </c>
      <c r="H839" s="63">
        <f>'Step 2 - Report Details'!R839</f>
        <v>0</v>
      </c>
      <c r="I839" s="63">
        <f>'Step 2 - Report Details'!S839</f>
        <v>0</v>
      </c>
      <c r="J839" s="63">
        <f>'Step 2 - Report Details'!T839</f>
        <v>0</v>
      </c>
      <c r="K839" s="177"/>
      <c r="L839" s="177"/>
      <c r="M839" s="177"/>
      <c r="N839" s="177"/>
      <c r="O839" s="177"/>
      <c r="P839" s="177"/>
      <c r="Q839" s="177"/>
      <c r="R839" s="177"/>
      <c r="S839" s="179"/>
    </row>
    <row r="840" spans="1:19" s="49" customFormat="1" x14ac:dyDescent="0.3">
      <c r="A840" s="183"/>
      <c r="B840" s="183"/>
      <c r="C840" s="183"/>
      <c r="D840" s="50" t="str">
        <f>'Step 2 - Report Details'!N840</f>
        <v>Population</v>
      </c>
      <c r="E840" s="63">
        <f>'Step 2 - Report Details'!O840</f>
        <v>0</v>
      </c>
      <c r="F840" s="63">
        <f>'Step 2 - Report Details'!P840</f>
        <v>0</v>
      </c>
      <c r="G840" s="63">
        <f>'Step 2 - Report Details'!Q840</f>
        <v>0</v>
      </c>
      <c r="H840" s="63">
        <f>'Step 2 - Report Details'!R840</f>
        <v>0</v>
      </c>
      <c r="I840" s="63">
        <f>'Step 2 - Report Details'!S840</f>
        <v>0</v>
      </c>
      <c r="J840" s="63">
        <f>'Step 2 - Report Details'!T840</f>
        <v>0</v>
      </c>
      <c r="K840" s="178"/>
      <c r="L840" s="178"/>
      <c r="M840" s="178"/>
      <c r="N840" s="178"/>
      <c r="O840" s="178"/>
      <c r="P840" s="178"/>
      <c r="Q840" s="178"/>
      <c r="R840" s="178"/>
      <c r="S840" s="180"/>
    </row>
    <row r="841" spans="1:19" s="49" customFormat="1" x14ac:dyDescent="0.3">
      <c r="A841" s="182">
        <f>'Step 2 - Report Details'!A841</f>
        <v>0</v>
      </c>
      <c r="B841" s="182" t="str">
        <f ca="1">'Step 2 - Report Details'!B841</f>
        <v/>
      </c>
      <c r="C841" s="182">
        <f>'Step 2 - Report Details'!D841</f>
        <v>0</v>
      </c>
      <c r="D841" s="50" t="str">
        <f>'Step 2 - Report Details'!N841</f>
        <v>Biomass (T)</v>
      </c>
      <c r="E841" s="63">
        <f>'Step 2 - Report Details'!O841</f>
        <v>0</v>
      </c>
      <c r="F841" s="63">
        <f>'Step 2 - Report Details'!P841</f>
        <v>0</v>
      </c>
      <c r="G841" s="63">
        <f>'Step 2 - Report Details'!Q841</f>
        <v>0</v>
      </c>
      <c r="H841" s="63">
        <f>'Step 2 - Report Details'!R841</f>
        <v>0</v>
      </c>
      <c r="I841" s="63">
        <f>'Step 2 - Report Details'!S841</f>
        <v>0</v>
      </c>
      <c r="J841" s="63">
        <f>'Step 2 - Report Details'!T841</f>
        <v>0</v>
      </c>
      <c r="K841" s="177"/>
      <c r="L841" s="177"/>
      <c r="M841" s="177"/>
      <c r="N841" s="177"/>
      <c r="O841" s="177"/>
      <c r="P841" s="177"/>
      <c r="Q841" s="177"/>
      <c r="R841" s="177"/>
      <c r="S841" s="179"/>
    </row>
    <row r="842" spans="1:19" s="49" customFormat="1" x14ac:dyDescent="0.3">
      <c r="A842" s="183"/>
      <c r="B842" s="183"/>
      <c r="C842" s="183"/>
      <c r="D842" s="50" t="str">
        <f>'Step 2 - Report Details'!N842</f>
        <v>Population</v>
      </c>
      <c r="E842" s="63">
        <f>'Step 2 - Report Details'!O842</f>
        <v>0</v>
      </c>
      <c r="F842" s="63">
        <f>'Step 2 - Report Details'!P842</f>
        <v>0</v>
      </c>
      <c r="G842" s="63">
        <f>'Step 2 - Report Details'!Q842</f>
        <v>0</v>
      </c>
      <c r="H842" s="63">
        <f>'Step 2 - Report Details'!R842</f>
        <v>0</v>
      </c>
      <c r="I842" s="63">
        <f>'Step 2 - Report Details'!S842</f>
        <v>0</v>
      </c>
      <c r="J842" s="63">
        <f>'Step 2 - Report Details'!T842</f>
        <v>0</v>
      </c>
      <c r="K842" s="178"/>
      <c r="L842" s="178"/>
      <c r="M842" s="178"/>
      <c r="N842" s="178"/>
      <c r="O842" s="178"/>
      <c r="P842" s="178"/>
      <c r="Q842" s="178"/>
      <c r="R842" s="178"/>
      <c r="S842" s="180"/>
    </row>
    <row r="843" spans="1:19" s="49" customFormat="1" x14ac:dyDescent="0.3">
      <c r="A843" s="182">
        <f>'Step 2 - Report Details'!A843</f>
        <v>0</v>
      </c>
      <c r="B843" s="182" t="str">
        <f ca="1">'Step 2 - Report Details'!B843</f>
        <v/>
      </c>
      <c r="C843" s="182">
        <f>'Step 2 - Report Details'!D843</f>
        <v>0</v>
      </c>
      <c r="D843" s="50" t="str">
        <f>'Step 2 - Report Details'!N843</f>
        <v>Biomass (T)</v>
      </c>
      <c r="E843" s="63">
        <f>'Step 2 - Report Details'!O843</f>
        <v>0</v>
      </c>
      <c r="F843" s="63">
        <f>'Step 2 - Report Details'!P843</f>
        <v>0</v>
      </c>
      <c r="G843" s="63">
        <f>'Step 2 - Report Details'!Q843</f>
        <v>0</v>
      </c>
      <c r="H843" s="63">
        <f>'Step 2 - Report Details'!R843</f>
        <v>0</v>
      </c>
      <c r="I843" s="63">
        <f>'Step 2 - Report Details'!S843</f>
        <v>0</v>
      </c>
      <c r="J843" s="63">
        <f>'Step 2 - Report Details'!T843</f>
        <v>0</v>
      </c>
      <c r="K843" s="177"/>
      <c r="L843" s="177"/>
      <c r="M843" s="177"/>
      <c r="N843" s="177"/>
      <c r="O843" s="177"/>
      <c r="P843" s="177"/>
      <c r="Q843" s="177"/>
      <c r="R843" s="177"/>
      <c r="S843" s="179"/>
    </row>
    <row r="844" spans="1:19" s="49" customFormat="1" x14ac:dyDescent="0.3">
      <c r="A844" s="183"/>
      <c r="B844" s="183"/>
      <c r="C844" s="183"/>
      <c r="D844" s="50" t="str">
        <f>'Step 2 - Report Details'!N844</f>
        <v>Population</v>
      </c>
      <c r="E844" s="63">
        <f>'Step 2 - Report Details'!O844</f>
        <v>0</v>
      </c>
      <c r="F844" s="63">
        <f>'Step 2 - Report Details'!P844</f>
        <v>0</v>
      </c>
      <c r="G844" s="63">
        <f>'Step 2 - Report Details'!Q844</f>
        <v>0</v>
      </c>
      <c r="H844" s="63">
        <f>'Step 2 - Report Details'!R844</f>
        <v>0</v>
      </c>
      <c r="I844" s="63">
        <f>'Step 2 - Report Details'!S844</f>
        <v>0</v>
      </c>
      <c r="J844" s="63">
        <f>'Step 2 - Report Details'!T844</f>
        <v>0</v>
      </c>
      <c r="K844" s="178"/>
      <c r="L844" s="178"/>
      <c r="M844" s="178"/>
      <c r="N844" s="178"/>
      <c r="O844" s="178"/>
      <c r="P844" s="178"/>
      <c r="Q844" s="178"/>
      <c r="R844" s="178"/>
      <c r="S844" s="180"/>
    </row>
    <row r="845" spans="1:19" s="49" customFormat="1" x14ac:dyDescent="0.3">
      <c r="A845" s="182">
        <f>'Step 2 - Report Details'!A845</f>
        <v>0</v>
      </c>
      <c r="B845" s="182" t="str">
        <f ca="1">'Step 2 - Report Details'!B845</f>
        <v/>
      </c>
      <c r="C845" s="182">
        <f>'Step 2 - Report Details'!D845</f>
        <v>0</v>
      </c>
      <c r="D845" s="50" t="str">
        <f>'Step 2 - Report Details'!N845</f>
        <v>Biomass (T)</v>
      </c>
      <c r="E845" s="63">
        <f>'Step 2 - Report Details'!O845</f>
        <v>0</v>
      </c>
      <c r="F845" s="63">
        <f>'Step 2 - Report Details'!P845</f>
        <v>0</v>
      </c>
      <c r="G845" s="63">
        <f>'Step 2 - Report Details'!Q845</f>
        <v>0</v>
      </c>
      <c r="H845" s="63">
        <f>'Step 2 - Report Details'!R845</f>
        <v>0</v>
      </c>
      <c r="I845" s="63">
        <f>'Step 2 - Report Details'!S845</f>
        <v>0</v>
      </c>
      <c r="J845" s="63">
        <f>'Step 2 - Report Details'!T845</f>
        <v>0</v>
      </c>
      <c r="K845" s="177"/>
      <c r="L845" s="177"/>
      <c r="M845" s="177"/>
      <c r="N845" s="177"/>
      <c r="O845" s="177"/>
      <c r="P845" s="177"/>
      <c r="Q845" s="177"/>
      <c r="R845" s="177"/>
      <c r="S845" s="179"/>
    </row>
    <row r="846" spans="1:19" s="49" customFormat="1" x14ac:dyDescent="0.3">
      <c r="A846" s="183"/>
      <c r="B846" s="183"/>
      <c r="C846" s="183"/>
      <c r="D846" s="50" t="str">
        <f>'Step 2 - Report Details'!N846</f>
        <v>Population</v>
      </c>
      <c r="E846" s="63">
        <f>'Step 2 - Report Details'!O846</f>
        <v>0</v>
      </c>
      <c r="F846" s="63">
        <f>'Step 2 - Report Details'!P846</f>
        <v>0</v>
      </c>
      <c r="G846" s="63">
        <f>'Step 2 - Report Details'!Q846</f>
        <v>0</v>
      </c>
      <c r="H846" s="63">
        <f>'Step 2 - Report Details'!R846</f>
        <v>0</v>
      </c>
      <c r="I846" s="63">
        <f>'Step 2 - Report Details'!S846</f>
        <v>0</v>
      </c>
      <c r="J846" s="63">
        <f>'Step 2 - Report Details'!T846</f>
        <v>0</v>
      </c>
      <c r="K846" s="178"/>
      <c r="L846" s="178"/>
      <c r="M846" s="178"/>
      <c r="N846" s="178"/>
      <c r="O846" s="178"/>
      <c r="P846" s="178"/>
      <c r="Q846" s="178"/>
      <c r="R846" s="178"/>
      <c r="S846" s="180"/>
    </row>
    <row r="847" spans="1:19" s="49" customFormat="1" x14ac:dyDescent="0.3">
      <c r="A847" s="182">
        <f>'Step 2 - Report Details'!A847</f>
        <v>0</v>
      </c>
      <c r="B847" s="182" t="str">
        <f ca="1">'Step 2 - Report Details'!B847</f>
        <v/>
      </c>
      <c r="C847" s="182">
        <f>'Step 2 - Report Details'!D847</f>
        <v>0</v>
      </c>
      <c r="D847" s="50" t="str">
        <f>'Step 2 - Report Details'!N847</f>
        <v>Biomass (T)</v>
      </c>
      <c r="E847" s="63">
        <f>'Step 2 - Report Details'!O847</f>
        <v>0</v>
      </c>
      <c r="F847" s="63">
        <f>'Step 2 - Report Details'!P847</f>
        <v>0</v>
      </c>
      <c r="G847" s="63">
        <f>'Step 2 - Report Details'!Q847</f>
        <v>0</v>
      </c>
      <c r="H847" s="63">
        <f>'Step 2 - Report Details'!R847</f>
        <v>0</v>
      </c>
      <c r="I847" s="63">
        <f>'Step 2 - Report Details'!S847</f>
        <v>0</v>
      </c>
      <c r="J847" s="63">
        <f>'Step 2 - Report Details'!T847</f>
        <v>0</v>
      </c>
      <c r="K847" s="177"/>
      <c r="L847" s="177"/>
      <c r="M847" s="177"/>
      <c r="N847" s="177"/>
      <c r="O847" s="177"/>
      <c r="P847" s="177"/>
      <c r="Q847" s="177"/>
      <c r="R847" s="177"/>
      <c r="S847" s="179"/>
    </row>
    <row r="848" spans="1:19" s="49" customFormat="1" x14ac:dyDescent="0.3">
      <c r="A848" s="183"/>
      <c r="B848" s="183"/>
      <c r="C848" s="183"/>
      <c r="D848" s="50" t="str">
        <f>'Step 2 - Report Details'!N848</f>
        <v>Population</v>
      </c>
      <c r="E848" s="63">
        <f>'Step 2 - Report Details'!O848</f>
        <v>0</v>
      </c>
      <c r="F848" s="63">
        <f>'Step 2 - Report Details'!P848</f>
        <v>0</v>
      </c>
      <c r="G848" s="63">
        <f>'Step 2 - Report Details'!Q848</f>
        <v>0</v>
      </c>
      <c r="H848" s="63">
        <f>'Step 2 - Report Details'!R848</f>
        <v>0</v>
      </c>
      <c r="I848" s="63">
        <f>'Step 2 - Report Details'!S848</f>
        <v>0</v>
      </c>
      <c r="J848" s="63">
        <f>'Step 2 - Report Details'!T848</f>
        <v>0</v>
      </c>
      <c r="K848" s="178"/>
      <c r="L848" s="178"/>
      <c r="M848" s="178"/>
      <c r="N848" s="178"/>
      <c r="O848" s="178"/>
      <c r="P848" s="178"/>
      <c r="Q848" s="178"/>
      <c r="R848" s="178"/>
      <c r="S848" s="180"/>
    </row>
    <row r="849" spans="1:19" s="49" customFormat="1" x14ac:dyDescent="0.3">
      <c r="A849" s="182">
        <f>'Step 2 - Report Details'!A849</f>
        <v>0</v>
      </c>
      <c r="B849" s="182" t="str">
        <f ca="1">'Step 2 - Report Details'!B849</f>
        <v/>
      </c>
      <c r="C849" s="182">
        <f>'Step 2 - Report Details'!D849</f>
        <v>0</v>
      </c>
      <c r="D849" s="50" t="str">
        <f>'Step 2 - Report Details'!N849</f>
        <v>Biomass (T)</v>
      </c>
      <c r="E849" s="63">
        <f>'Step 2 - Report Details'!O849</f>
        <v>0</v>
      </c>
      <c r="F849" s="63">
        <f>'Step 2 - Report Details'!P849</f>
        <v>0</v>
      </c>
      <c r="G849" s="63">
        <f>'Step 2 - Report Details'!Q849</f>
        <v>0</v>
      </c>
      <c r="H849" s="63">
        <f>'Step 2 - Report Details'!R849</f>
        <v>0</v>
      </c>
      <c r="I849" s="63">
        <f>'Step 2 - Report Details'!S849</f>
        <v>0</v>
      </c>
      <c r="J849" s="63">
        <f>'Step 2 - Report Details'!T849</f>
        <v>0</v>
      </c>
      <c r="K849" s="177"/>
      <c r="L849" s="177"/>
      <c r="M849" s="177"/>
      <c r="N849" s="177"/>
      <c r="O849" s="177"/>
      <c r="P849" s="177"/>
      <c r="Q849" s="177"/>
      <c r="R849" s="177"/>
      <c r="S849" s="179"/>
    </row>
    <row r="850" spans="1:19" s="49" customFormat="1" x14ac:dyDescent="0.3">
      <c r="A850" s="183"/>
      <c r="B850" s="183"/>
      <c r="C850" s="183"/>
      <c r="D850" s="50" t="str">
        <f>'Step 2 - Report Details'!N850</f>
        <v>Population</v>
      </c>
      <c r="E850" s="63">
        <f>'Step 2 - Report Details'!O850</f>
        <v>0</v>
      </c>
      <c r="F850" s="63">
        <f>'Step 2 - Report Details'!P850</f>
        <v>0</v>
      </c>
      <c r="G850" s="63">
        <f>'Step 2 - Report Details'!Q850</f>
        <v>0</v>
      </c>
      <c r="H850" s="63">
        <f>'Step 2 - Report Details'!R850</f>
        <v>0</v>
      </c>
      <c r="I850" s="63">
        <f>'Step 2 - Report Details'!S850</f>
        <v>0</v>
      </c>
      <c r="J850" s="63">
        <f>'Step 2 - Report Details'!T850</f>
        <v>0</v>
      </c>
      <c r="K850" s="178"/>
      <c r="L850" s="178"/>
      <c r="M850" s="178"/>
      <c r="N850" s="178"/>
      <c r="O850" s="178"/>
      <c r="P850" s="178"/>
      <c r="Q850" s="178"/>
      <c r="R850" s="178"/>
      <c r="S850" s="180"/>
    </row>
    <row r="851" spans="1:19" s="49" customFormat="1" x14ac:dyDescent="0.3">
      <c r="A851" s="182">
        <f>'Step 2 - Report Details'!A851</f>
        <v>0</v>
      </c>
      <c r="B851" s="182" t="str">
        <f ca="1">'Step 2 - Report Details'!B851</f>
        <v/>
      </c>
      <c r="C851" s="182">
        <f>'Step 2 - Report Details'!D851</f>
        <v>0</v>
      </c>
      <c r="D851" s="50" t="str">
        <f>'Step 2 - Report Details'!N851</f>
        <v>Biomass (T)</v>
      </c>
      <c r="E851" s="63">
        <f>'Step 2 - Report Details'!O851</f>
        <v>0</v>
      </c>
      <c r="F851" s="63">
        <f>'Step 2 - Report Details'!P851</f>
        <v>0</v>
      </c>
      <c r="G851" s="63">
        <f>'Step 2 - Report Details'!Q851</f>
        <v>0</v>
      </c>
      <c r="H851" s="63">
        <f>'Step 2 - Report Details'!R851</f>
        <v>0</v>
      </c>
      <c r="I851" s="63">
        <f>'Step 2 - Report Details'!S851</f>
        <v>0</v>
      </c>
      <c r="J851" s="63">
        <f>'Step 2 - Report Details'!T851</f>
        <v>0</v>
      </c>
      <c r="K851" s="177"/>
      <c r="L851" s="177"/>
      <c r="M851" s="177"/>
      <c r="N851" s="177"/>
      <c r="O851" s="177"/>
      <c r="P851" s="177"/>
      <c r="Q851" s="177"/>
      <c r="R851" s="177"/>
      <c r="S851" s="179"/>
    </row>
    <row r="852" spans="1:19" s="49" customFormat="1" x14ac:dyDescent="0.3">
      <c r="A852" s="183"/>
      <c r="B852" s="183"/>
      <c r="C852" s="183"/>
      <c r="D852" s="50" t="str">
        <f>'Step 2 - Report Details'!N852</f>
        <v>Population</v>
      </c>
      <c r="E852" s="63">
        <f>'Step 2 - Report Details'!O852</f>
        <v>0</v>
      </c>
      <c r="F852" s="63">
        <f>'Step 2 - Report Details'!P852</f>
        <v>0</v>
      </c>
      <c r="G852" s="63">
        <f>'Step 2 - Report Details'!Q852</f>
        <v>0</v>
      </c>
      <c r="H852" s="63">
        <f>'Step 2 - Report Details'!R852</f>
        <v>0</v>
      </c>
      <c r="I852" s="63">
        <f>'Step 2 - Report Details'!S852</f>
        <v>0</v>
      </c>
      <c r="J852" s="63">
        <f>'Step 2 - Report Details'!T852</f>
        <v>0</v>
      </c>
      <c r="K852" s="178"/>
      <c r="L852" s="178"/>
      <c r="M852" s="178"/>
      <c r="N852" s="178"/>
      <c r="O852" s="178"/>
      <c r="P852" s="178"/>
      <c r="Q852" s="178"/>
      <c r="R852" s="178"/>
      <c r="S852" s="180"/>
    </row>
    <row r="853" spans="1:19" s="49" customFormat="1" x14ac:dyDescent="0.3">
      <c r="A853" s="182">
        <f>'Step 2 - Report Details'!A853</f>
        <v>0</v>
      </c>
      <c r="B853" s="182" t="str">
        <f ca="1">'Step 2 - Report Details'!B853</f>
        <v/>
      </c>
      <c r="C853" s="182">
        <f>'Step 2 - Report Details'!D853</f>
        <v>0</v>
      </c>
      <c r="D853" s="50" t="str">
        <f>'Step 2 - Report Details'!N853</f>
        <v>Biomass (T)</v>
      </c>
      <c r="E853" s="63">
        <f>'Step 2 - Report Details'!O853</f>
        <v>0</v>
      </c>
      <c r="F853" s="63">
        <f>'Step 2 - Report Details'!P853</f>
        <v>0</v>
      </c>
      <c r="G853" s="63">
        <f>'Step 2 - Report Details'!Q853</f>
        <v>0</v>
      </c>
      <c r="H853" s="63">
        <f>'Step 2 - Report Details'!R853</f>
        <v>0</v>
      </c>
      <c r="I853" s="63">
        <f>'Step 2 - Report Details'!S853</f>
        <v>0</v>
      </c>
      <c r="J853" s="63">
        <f>'Step 2 - Report Details'!T853</f>
        <v>0</v>
      </c>
      <c r="K853" s="177"/>
      <c r="L853" s="177"/>
      <c r="M853" s="177"/>
      <c r="N853" s="177"/>
      <c r="O853" s="177"/>
      <c r="P853" s="177"/>
      <c r="Q853" s="177"/>
      <c r="R853" s="177"/>
      <c r="S853" s="179"/>
    </row>
    <row r="854" spans="1:19" s="49" customFormat="1" x14ac:dyDescent="0.3">
      <c r="A854" s="183"/>
      <c r="B854" s="183"/>
      <c r="C854" s="183"/>
      <c r="D854" s="50" t="str">
        <f>'Step 2 - Report Details'!N854</f>
        <v>Population</v>
      </c>
      <c r="E854" s="63">
        <f>'Step 2 - Report Details'!O854</f>
        <v>0</v>
      </c>
      <c r="F854" s="63">
        <f>'Step 2 - Report Details'!P854</f>
        <v>0</v>
      </c>
      <c r="G854" s="63">
        <f>'Step 2 - Report Details'!Q854</f>
        <v>0</v>
      </c>
      <c r="H854" s="63">
        <f>'Step 2 - Report Details'!R854</f>
        <v>0</v>
      </c>
      <c r="I854" s="63">
        <f>'Step 2 - Report Details'!S854</f>
        <v>0</v>
      </c>
      <c r="J854" s="63">
        <f>'Step 2 - Report Details'!T854</f>
        <v>0</v>
      </c>
      <c r="K854" s="178"/>
      <c r="L854" s="178"/>
      <c r="M854" s="178"/>
      <c r="N854" s="178"/>
      <c r="O854" s="178"/>
      <c r="P854" s="178"/>
      <c r="Q854" s="178"/>
      <c r="R854" s="178"/>
      <c r="S854" s="180"/>
    </row>
    <row r="855" spans="1:19" s="49" customFormat="1" x14ac:dyDescent="0.3">
      <c r="A855" s="182">
        <f>'Step 2 - Report Details'!A855</f>
        <v>0</v>
      </c>
      <c r="B855" s="182" t="str">
        <f ca="1">'Step 2 - Report Details'!B855</f>
        <v/>
      </c>
      <c r="C855" s="182">
        <f>'Step 2 - Report Details'!D855</f>
        <v>0</v>
      </c>
      <c r="D855" s="50" t="str">
        <f>'Step 2 - Report Details'!N855</f>
        <v>Biomass (T)</v>
      </c>
      <c r="E855" s="63">
        <f>'Step 2 - Report Details'!O855</f>
        <v>0</v>
      </c>
      <c r="F855" s="63">
        <f>'Step 2 - Report Details'!P855</f>
        <v>0</v>
      </c>
      <c r="G855" s="63">
        <f>'Step 2 - Report Details'!Q855</f>
        <v>0</v>
      </c>
      <c r="H855" s="63">
        <f>'Step 2 - Report Details'!R855</f>
        <v>0</v>
      </c>
      <c r="I855" s="63">
        <f>'Step 2 - Report Details'!S855</f>
        <v>0</v>
      </c>
      <c r="J855" s="63">
        <f>'Step 2 - Report Details'!T855</f>
        <v>0</v>
      </c>
      <c r="K855" s="177"/>
      <c r="L855" s="177"/>
      <c r="M855" s="177"/>
      <c r="N855" s="177"/>
      <c r="O855" s="177"/>
      <c r="P855" s="177"/>
      <c r="Q855" s="177"/>
      <c r="R855" s="177"/>
      <c r="S855" s="179"/>
    </row>
    <row r="856" spans="1:19" s="49" customFormat="1" x14ac:dyDescent="0.3">
      <c r="A856" s="183"/>
      <c r="B856" s="183"/>
      <c r="C856" s="183"/>
      <c r="D856" s="50" t="str">
        <f>'Step 2 - Report Details'!N856</f>
        <v>Population</v>
      </c>
      <c r="E856" s="63">
        <f>'Step 2 - Report Details'!O856</f>
        <v>0</v>
      </c>
      <c r="F856" s="63">
        <f>'Step 2 - Report Details'!P856</f>
        <v>0</v>
      </c>
      <c r="G856" s="63">
        <f>'Step 2 - Report Details'!Q856</f>
        <v>0</v>
      </c>
      <c r="H856" s="63">
        <f>'Step 2 - Report Details'!R856</f>
        <v>0</v>
      </c>
      <c r="I856" s="63">
        <f>'Step 2 - Report Details'!S856</f>
        <v>0</v>
      </c>
      <c r="J856" s="63">
        <f>'Step 2 - Report Details'!T856</f>
        <v>0</v>
      </c>
      <c r="K856" s="178"/>
      <c r="L856" s="178"/>
      <c r="M856" s="178"/>
      <c r="N856" s="178"/>
      <c r="O856" s="178"/>
      <c r="P856" s="178"/>
      <c r="Q856" s="178"/>
      <c r="R856" s="178"/>
      <c r="S856" s="180"/>
    </row>
    <row r="857" spans="1:19" s="49" customFormat="1" x14ac:dyDescent="0.3">
      <c r="A857" s="182">
        <f>'Step 2 - Report Details'!A857</f>
        <v>0</v>
      </c>
      <c r="B857" s="182" t="str">
        <f ca="1">'Step 2 - Report Details'!B857</f>
        <v/>
      </c>
      <c r="C857" s="182">
        <f>'Step 2 - Report Details'!D857</f>
        <v>0</v>
      </c>
      <c r="D857" s="50" t="str">
        <f>'Step 2 - Report Details'!N857</f>
        <v>Biomass (T)</v>
      </c>
      <c r="E857" s="63">
        <f>'Step 2 - Report Details'!O857</f>
        <v>0</v>
      </c>
      <c r="F857" s="63">
        <f>'Step 2 - Report Details'!P857</f>
        <v>0</v>
      </c>
      <c r="G857" s="63">
        <f>'Step 2 - Report Details'!Q857</f>
        <v>0</v>
      </c>
      <c r="H857" s="63">
        <f>'Step 2 - Report Details'!R857</f>
        <v>0</v>
      </c>
      <c r="I857" s="63">
        <f>'Step 2 - Report Details'!S857</f>
        <v>0</v>
      </c>
      <c r="J857" s="63">
        <f>'Step 2 - Report Details'!T857</f>
        <v>0</v>
      </c>
      <c r="K857" s="177"/>
      <c r="L857" s="177"/>
      <c r="M857" s="177"/>
      <c r="N857" s="177"/>
      <c r="O857" s="177"/>
      <c r="P857" s="177"/>
      <c r="Q857" s="177"/>
      <c r="R857" s="177"/>
      <c r="S857" s="179"/>
    </row>
    <row r="858" spans="1:19" s="49" customFormat="1" x14ac:dyDescent="0.3">
      <c r="A858" s="183"/>
      <c r="B858" s="183"/>
      <c r="C858" s="183"/>
      <c r="D858" s="50" t="str">
        <f>'Step 2 - Report Details'!N858</f>
        <v>Population</v>
      </c>
      <c r="E858" s="63">
        <f>'Step 2 - Report Details'!O858</f>
        <v>0</v>
      </c>
      <c r="F858" s="63">
        <f>'Step 2 - Report Details'!P858</f>
        <v>0</v>
      </c>
      <c r="G858" s="63">
        <f>'Step 2 - Report Details'!Q858</f>
        <v>0</v>
      </c>
      <c r="H858" s="63">
        <f>'Step 2 - Report Details'!R858</f>
        <v>0</v>
      </c>
      <c r="I858" s="63">
        <f>'Step 2 - Report Details'!S858</f>
        <v>0</v>
      </c>
      <c r="J858" s="63">
        <f>'Step 2 - Report Details'!T858</f>
        <v>0</v>
      </c>
      <c r="K858" s="178"/>
      <c r="L858" s="178"/>
      <c r="M858" s="178"/>
      <c r="N858" s="178"/>
      <c r="O858" s="178"/>
      <c r="P858" s="178"/>
      <c r="Q858" s="178"/>
      <c r="R858" s="178"/>
      <c r="S858" s="180"/>
    </row>
    <row r="859" spans="1:19" s="49" customFormat="1" x14ac:dyDescent="0.3">
      <c r="A859" s="182">
        <f>'Step 2 - Report Details'!A859</f>
        <v>0</v>
      </c>
      <c r="B859" s="182" t="str">
        <f ca="1">'Step 2 - Report Details'!B859</f>
        <v/>
      </c>
      <c r="C859" s="182">
        <f>'Step 2 - Report Details'!D859</f>
        <v>0</v>
      </c>
      <c r="D859" s="50" t="str">
        <f>'Step 2 - Report Details'!N859</f>
        <v>Biomass (T)</v>
      </c>
      <c r="E859" s="63">
        <f>'Step 2 - Report Details'!O859</f>
        <v>0</v>
      </c>
      <c r="F859" s="63">
        <f>'Step 2 - Report Details'!P859</f>
        <v>0</v>
      </c>
      <c r="G859" s="63">
        <f>'Step 2 - Report Details'!Q859</f>
        <v>0</v>
      </c>
      <c r="H859" s="63">
        <f>'Step 2 - Report Details'!R859</f>
        <v>0</v>
      </c>
      <c r="I859" s="63">
        <f>'Step 2 - Report Details'!S859</f>
        <v>0</v>
      </c>
      <c r="J859" s="63">
        <f>'Step 2 - Report Details'!T859</f>
        <v>0</v>
      </c>
      <c r="K859" s="177"/>
      <c r="L859" s="177"/>
      <c r="M859" s="177"/>
      <c r="N859" s="177"/>
      <c r="O859" s="177"/>
      <c r="P859" s="177"/>
      <c r="Q859" s="177"/>
      <c r="R859" s="177"/>
      <c r="S859" s="179"/>
    </row>
    <row r="860" spans="1:19" s="49" customFormat="1" x14ac:dyDescent="0.3">
      <c r="A860" s="183"/>
      <c r="B860" s="183"/>
      <c r="C860" s="183"/>
      <c r="D860" s="50" t="str">
        <f>'Step 2 - Report Details'!N860</f>
        <v>Population</v>
      </c>
      <c r="E860" s="63">
        <f>'Step 2 - Report Details'!O860</f>
        <v>0</v>
      </c>
      <c r="F860" s="63">
        <f>'Step 2 - Report Details'!P860</f>
        <v>0</v>
      </c>
      <c r="G860" s="63">
        <f>'Step 2 - Report Details'!Q860</f>
        <v>0</v>
      </c>
      <c r="H860" s="63">
        <f>'Step 2 - Report Details'!R860</f>
        <v>0</v>
      </c>
      <c r="I860" s="63">
        <f>'Step 2 - Report Details'!S860</f>
        <v>0</v>
      </c>
      <c r="J860" s="63">
        <f>'Step 2 - Report Details'!T860</f>
        <v>0</v>
      </c>
      <c r="K860" s="178"/>
      <c r="L860" s="178"/>
      <c r="M860" s="178"/>
      <c r="N860" s="178"/>
      <c r="O860" s="178"/>
      <c r="P860" s="178"/>
      <c r="Q860" s="178"/>
      <c r="R860" s="178"/>
      <c r="S860" s="180"/>
    </row>
    <row r="861" spans="1:19" s="49" customFormat="1" x14ac:dyDescent="0.3">
      <c r="A861" s="182">
        <f>'Step 2 - Report Details'!A861</f>
        <v>0</v>
      </c>
      <c r="B861" s="182" t="str">
        <f ca="1">'Step 2 - Report Details'!B861</f>
        <v/>
      </c>
      <c r="C861" s="182">
        <f>'Step 2 - Report Details'!D861</f>
        <v>0</v>
      </c>
      <c r="D861" s="50" t="str">
        <f>'Step 2 - Report Details'!N861</f>
        <v>Biomass (T)</v>
      </c>
      <c r="E861" s="63">
        <f>'Step 2 - Report Details'!O861</f>
        <v>0</v>
      </c>
      <c r="F861" s="63">
        <f>'Step 2 - Report Details'!P861</f>
        <v>0</v>
      </c>
      <c r="G861" s="63">
        <f>'Step 2 - Report Details'!Q861</f>
        <v>0</v>
      </c>
      <c r="H861" s="63">
        <f>'Step 2 - Report Details'!R861</f>
        <v>0</v>
      </c>
      <c r="I861" s="63">
        <f>'Step 2 - Report Details'!S861</f>
        <v>0</v>
      </c>
      <c r="J861" s="63">
        <f>'Step 2 - Report Details'!T861</f>
        <v>0</v>
      </c>
      <c r="K861" s="177"/>
      <c r="L861" s="177"/>
      <c r="M861" s="177"/>
      <c r="N861" s="177"/>
      <c r="O861" s="177"/>
      <c r="P861" s="177"/>
      <c r="Q861" s="177"/>
      <c r="R861" s="177"/>
      <c r="S861" s="179"/>
    </row>
    <row r="862" spans="1:19" s="49" customFormat="1" x14ac:dyDescent="0.3">
      <c r="A862" s="183"/>
      <c r="B862" s="183"/>
      <c r="C862" s="183"/>
      <c r="D862" s="50" t="str">
        <f>'Step 2 - Report Details'!N862</f>
        <v>Population</v>
      </c>
      <c r="E862" s="63">
        <f>'Step 2 - Report Details'!O862</f>
        <v>0</v>
      </c>
      <c r="F862" s="63">
        <f>'Step 2 - Report Details'!P862</f>
        <v>0</v>
      </c>
      <c r="G862" s="63">
        <f>'Step 2 - Report Details'!Q862</f>
        <v>0</v>
      </c>
      <c r="H862" s="63">
        <f>'Step 2 - Report Details'!R862</f>
        <v>0</v>
      </c>
      <c r="I862" s="63">
        <f>'Step 2 - Report Details'!S862</f>
        <v>0</v>
      </c>
      <c r="J862" s="63">
        <f>'Step 2 - Report Details'!T862</f>
        <v>0</v>
      </c>
      <c r="K862" s="178"/>
      <c r="L862" s="178"/>
      <c r="M862" s="178"/>
      <c r="N862" s="178"/>
      <c r="O862" s="178"/>
      <c r="P862" s="178"/>
      <c r="Q862" s="178"/>
      <c r="R862" s="178"/>
      <c r="S862" s="180"/>
    </row>
    <row r="863" spans="1:19" s="49" customFormat="1" x14ac:dyDescent="0.3">
      <c r="A863" s="182">
        <f>'Step 2 - Report Details'!A863</f>
        <v>0</v>
      </c>
      <c r="B863" s="182" t="str">
        <f ca="1">'Step 2 - Report Details'!B863</f>
        <v/>
      </c>
      <c r="C863" s="182">
        <f>'Step 2 - Report Details'!D863</f>
        <v>0</v>
      </c>
      <c r="D863" s="50" t="str">
        <f>'Step 2 - Report Details'!N863</f>
        <v>Biomass (T)</v>
      </c>
      <c r="E863" s="63">
        <f>'Step 2 - Report Details'!O863</f>
        <v>0</v>
      </c>
      <c r="F863" s="63">
        <f>'Step 2 - Report Details'!P863</f>
        <v>0</v>
      </c>
      <c r="G863" s="63">
        <f>'Step 2 - Report Details'!Q863</f>
        <v>0</v>
      </c>
      <c r="H863" s="63">
        <f>'Step 2 - Report Details'!R863</f>
        <v>0</v>
      </c>
      <c r="I863" s="63">
        <f>'Step 2 - Report Details'!S863</f>
        <v>0</v>
      </c>
      <c r="J863" s="63">
        <f>'Step 2 - Report Details'!T863</f>
        <v>0</v>
      </c>
      <c r="K863" s="177"/>
      <c r="L863" s="177"/>
      <c r="M863" s="177"/>
      <c r="N863" s="177"/>
      <c r="O863" s="177"/>
      <c r="P863" s="177"/>
      <c r="Q863" s="177"/>
      <c r="R863" s="177"/>
      <c r="S863" s="179"/>
    </row>
    <row r="864" spans="1:19" s="49" customFormat="1" x14ac:dyDescent="0.3">
      <c r="A864" s="183"/>
      <c r="B864" s="183"/>
      <c r="C864" s="183"/>
      <c r="D864" s="50" t="str">
        <f>'Step 2 - Report Details'!N864</f>
        <v>Population</v>
      </c>
      <c r="E864" s="63">
        <f>'Step 2 - Report Details'!O864</f>
        <v>0</v>
      </c>
      <c r="F864" s="63">
        <f>'Step 2 - Report Details'!P864</f>
        <v>0</v>
      </c>
      <c r="G864" s="63">
        <f>'Step 2 - Report Details'!Q864</f>
        <v>0</v>
      </c>
      <c r="H864" s="63">
        <f>'Step 2 - Report Details'!R864</f>
        <v>0</v>
      </c>
      <c r="I864" s="63">
        <f>'Step 2 - Report Details'!S864</f>
        <v>0</v>
      </c>
      <c r="J864" s="63">
        <f>'Step 2 - Report Details'!T864</f>
        <v>0</v>
      </c>
      <c r="K864" s="178"/>
      <c r="L864" s="178"/>
      <c r="M864" s="178"/>
      <c r="N864" s="178"/>
      <c r="O864" s="178"/>
      <c r="P864" s="178"/>
      <c r="Q864" s="178"/>
      <c r="R864" s="178"/>
      <c r="S864" s="180"/>
    </row>
    <row r="865" spans="1:19" s="49" customFormat="1" x14ac:dyDescent="0.3">
      <c r="A865" s="182">
        <f>'Step 2 - Report Details'!A865</f>
        <v>0</v>
      </c>
      <c r="B865" s="182" t="str">
        <f ca="1">'Step 2 - Report Details'!B865</f>
        <v/>
      </c>
      <c r="C865" s="182">
        <f>'Step 2 - Report Details'!D865</f>
        <v>0</v>
      </c>
      <c r="D865" s="50" t="str">
        <f>'Step 2 - Report Details'!N865</f>
        <v>Biomass (T)</v>
      </c>
      <c r="E865" s="63">
        <f>'Step 2 - Report Details'!O865</f>
        <v>0</v>
      </c>
      <c r="F865" s="63">
        <f>'Step 2 - Report Details'!P865</f>
        <v>0</v>
      </c>
      <c r="G865" s="63">
        <f>'Step 2 - Report Details'!Q865</f>
        <v>0</v>
      </c>
      <c r="H865" s="63">
        <f>'Step 2 - Report Details'!R865</f>
        <v>0</v>
      </c>
      <c r="I865" s="63">
        <f>'Step 2 - Report Details'!S865</f>
        <v>0</v>
      </c>
      <c r="J865" s="63">
        <f>'Step 2 - Report Details'!T865</f>
        <v>0</v>
      </c>
      <c r="K865" s="177"/>
      <c r="L865" s="177"/>
      <c r="M865" s="177"/>
      <c r="N865" s="177"/>
      <c r="O865" s="177"/>
      <c r="P865" s="177"/>
      <c r="Q865" s="177"/>
      <c r="R865" s="177"/>
      <c r="S865" s="179"/>
    </row>
    <row r="866" spans="1:19" s="49" customFormat="1" x14ac:dyDescent="0.3">
      <c r="A866" s="183"/>
      <c r="B866" s="183"/>
      <c r="C866" s="183"/>
      <c r="D866" s="50" t="str">
        <f>'Step 2 - Report Details'!N866</f>
        <v>Population</v>
      </c>
      <c r="E866" s="63">
        <f>'Step 2 - Report Details'!O866</f>
        <v>0</v>
      </c>
      <c r="F866" s="63">
        <f>'Step 2 - Report Details'!P866</f>
        <v>0</v>
      </c>
      <c r="G866" s="63">
        <f>'Step 2 - Report Details'!Q866</f>
        <v>0</v>
      </c>
      <c r="H866" s="63">
        <f>'Step 2 - Report Details'!R866</f>
        <v>0</v>
      </c>
      <c r="I866" s="63">
        <f>'Step 2 - Report Details'!S866</f>
        <v>0</v>
      </c>
      <c r="J866" s="63">
        <f>'Step 2 - Report Details'!T866</f>
        <v>0</v>
      </c>
      <c r="K866" s="178"/>
      <c r="L866" s="178"/>
      <c r="M866" s="178"/>
      <c r="N866" s="178"/>
      <c r="O866" s="178"/>
      <c r="P866" s="178"/>
      <c r="Q866" s="178"/>
      <c r="R866" s="178"/>
      <c r="S866" s="180"/>
    </row>
    <row r="867" spans="1:19" s="49" customFormat="1" x14ac:dyDescent="0.3">
      <c r="A867" s="182">
        <f>'Step 2 - Report Details'!A867</f>
        <v>0</v>
      </c>
      <c r="B867" s="182" t="str">
        <f ca="1">'Step 2 - Report Details'!B867</f>
        <v/>
      </c>
      <c r="C867" s="182">
        <f>'Step 2 - Report Details'!D867</f>
        <v>0</v>
      </c>
      <c r="D867" s="50" t="str">
        <f>'Step 2 - Report Details'!N867</f>
        <v>Biomass (T)</v>
      </c>
      <c r="E867" s="63">
        <f>'Step 2 - Report Details'!O867</f>
        <v>0</v>
      </c>
      <c r="F867" s="63">
        <f>'Step 2 - Report Details'!P867</f>
        <v>0</v>
      </c>
      <c r="G867" s="63">
        <f>'Step 2 - Report Details'!Q867</f>
        <v>0</v>
      </c>
      <c r="H867" s="63">
        <f>'Step 2 - Report Details'!R867</f>
        <v>0</v>
      </c>
      <c r="I867" s="63">
        <f>'Step 2 - Report Details'!S867</f>
        <v>0</v>
      </c>
      <c r="J867" s="63">
        <f>'Step 2 - Report Details'!T867</f>
        <v>0</v>
      </c>
      <c r="K867" s="177"/>
      <c r="L867" s="177"/>
      <c r="M867" s="177"/>
      <c r="N867" s="177"/>
      <c r="O867" s="177"/>
      <c r="P867" s="177"/>
      <c r="Q867" s="177"/>
      <c r="R867" s="177"/>
      <c r="S867" s="179"/>
    </row>
    <row r="868" spans="1:19" s="49" customFormat="1" x14ac:dyDescent="0.3">
      <c r="A868" s="183"/>
      <c r="B868" s="183"/>
      <c r="C868" s="183"/>
      <c r="D868" s="50" t="str">
        <f>'Step 2 - Report Details'!N868</f>
        <v>Population</v>
      </c>
      <c r="E868" s="63">
        <f>'Step 2 - Report Details'!O868</f>
        <v>0</v>
      </c>
      <c r="F868" s="63">
        <f>'Step 2 - Report Details'!P868</f>
        <v>0</v>
      </c>
      <c r="G868" s="63">
        <f>'Step 2 - Report Details'!Q868</f>
        <v>0</v>
      </c>
      <c r="H868" s="63">
        <f>'Step 2 - Report Details'!R868</f>
        <v>0</v>
      </c>
      <c r="I868" s="63">
        <f>'Step 2 - Report Details'!S868</f>
        <v>0</v>
      </c>
      <c r="J868" s="63">
        <f>'Step 2 - Report Details'!T868</f>
        <v>0</v>
      </c>
      <c r="K868" s="178"/>
      <c r="L868" s="178"/>
      <c r="M868" s="178"/>
      <c r="N868" s="178"/>
      <c r="O868" s="178"/>
      <c r="P868" s="178"/>
      <c r="Q868" s="178"/>
      <c r="R868" s="178"/>
      <c r="S868" s="180"/>
    </row>
    <row r="869" spans="1:19" s="49" customFormat="1" x14ac:dyDescent="0.3">
      <c r="A869" s="182">
        <f>'Step 2 - Report Details'!A869</f>
        <v>0</v>
      </c>
      <c r="B869" s="182" t="str">
        <f ca="1">'Step 2 - Report Details'!B869</f>
        <v/>
      </c>
      <c r="C869" s="182">
        <f>'Step 2 - Report Details'!D869</f>
        <v>0</v>
      </c>
      <c r="D869" s="50" t="str">
        <f>'Step 2 - Report Details'!N869</f>
        <v>Biomass (T)</v>
      </c>
      <c r="E869" s="63">
        <f>'Step 2 - Report Details'!O869</f>
        <v>0</v>
      </c>
      <c r="F869" s="63">
        <f>'Step 2 - Report Details'!P869</f>
        <v>0</v>
      </c>
      <c r="G869" s="63">
        <f>'Step 2 - Report Details'!Q869</f>
        <v>0</v>
      </c>
      <c r="H869" s="63">
        <f>'Step 2 - Report Details'!R869</f>
        <v>0</v>
      </c>
      <c r="I869" s="63">
        <f>'Step 2 - Report Details'!S869</f>
        <v>0</v>
      </c>
      <c r="J869" s="63">
        <f>'Step 2 - Report Details'!T869</f>
        <v>0</v>
      </c>
      <c r="K869" s="177"/>
      <c r="L869" s="177"/>
      <c r="M869" s="177"/>
      <c r="N869" s="177"/>
      <c r="O869" s="177"/>
      <c r="P869" s="177"/>
      <c r="Q869" s="177"/>
      <c r="R869" s="177"/>
      <c r="S869" s="179"/>
    </row>
    <row r="870" spans="1:19" s="49" customFormat="1" x14ac:dyDescent="0.3">
      <c r="A870" s="183"/>
      <c r="B870" s="183"/>
      <c r="C870" s="183"/>
      <c r="D870" s="50" t="str">
        <f>'Step 2 - Report Details'!N870</f>
        <v>Population</v>
      </c>
      <c r="E870" s="63">
        <f>'Step 2 - Report Details'!O870</f>
        <v>0</v>
      </c>
      <c r="F870" s="63">
        <f>'Step 2 - Report Details'!P870</f>
        <v>0</v>
      </c>
      <c r="G870" s="63">
        <f>'Step 2 - Report Details'!Q870</f>
        <v>0</v>
      </c>
      <c r="H870" s="63">
        <f>'Step 2 - Report Details'!R870</f>
        <v>0</v>
      </c>
      <c r="I870" s="63">
        <f>'Step 2 - Report Details'!S870</f>
        <v>0</v>
      </c>
      <c r="J870" s="63">
        <f>'Step 2 - Report Details'!T870</f>
        <v>0</v>
      </c>
      <c r="K870" s="178"/>
      <c r="L870" s="178"/>
      <c r="M870" s="178"/>
      <c r="N870" s="178"/>
      <c r="O870" s="178"/>
      <c r="P870" s="178"/>
      <c r="Q870" s="178"/>
      <c r="R870" s="178"/>
      <c r="S870" s="180"/>
    </row>
    <row r="871" spans="1:19" s="49" customFormat="1" x14ac:dyDescent="0.3">
      <c r="A871" s="182">
        <f>'Step 2 - Report Details'!A871</f>
        <v>0</v>
      </c>
      <c r="B871" s="182" t="str">
        <f ca="1">'Step 2 - Report Details'!B871</f>
        <v/>
      </c>
      <c r="C871" s="182">
        <f>'Step 2 - Report Details'!D871</f>
        <v>0</v>
      </c>
      <c r="D871" s="50" t="str">
        <f>'Step 2 - Report Details'!N871</f>
        <v>Biomass (T)</v>
      </c>
      <c r="E871" s="63">
        <f>'Step 2 - Report Details'!O871</f>
        <v>0</v>
      </c>
      <c r="F871" s="63">
        <f>'Step 2 - Report Details'!P871</f>
        <v>0</v>
      </c>
      <c r="G871" s="63">
        <f>'Step 2 - Report Details'!Q871</f>
        <v>0</v>
      </c>
      <c r="H871" s="63">
        <f>'Step 2 - Report Details'!R871</f>
        <v>0</v>
      </c>
      <c r="I871" s="63">
        <f>'Step 2 - Report Details'!S871</f>
        <v>0</v>
      </c>
      <c r="J871" s="63">
        <f>'Step 2 - Report Details'!T871</f>
        <v>0</v>
      </c>
      <c r="K871" s="177"/>
      <c r="L871" s="177"/>
      <c r="M871" s="177"/>
      <c r="N871" s="177"/>
      <c r="O871" s="177"/>
      <c r="P871" s="177"/>
      <c r="Q871" s="177"/>
      <c r="R871" s="177"/>
      <c r="S871" s="179"/>
    </row>
    <row r="872" spans="1:19" s="49" customFormat="1" x14ac:dyDescent="0.3">
      <c r="A872" s="183"/>
      <c r="B872" s="183"/>
      <c r="C872" s="183"/>
      <c r="D872" s="50" t="str">
        <f>'Step 2 - Report Details'!N872</f>
        <v>Population</v>
      </c>
      <c r="E872" s="63">
        <f>'Step 2 - Report Details'!O872</f>
        <v>0</v>
      </c>
      <c r="F872" s="63">
        <f>'Step 2 - Report Details'!P872</f>
        <v>0</v>
      </c>
      <c r="G872" s="63">
        <f>'Step 2 - Report Details'!Q872</f>
        <v>0</v>
      </c>
      <c r="H872" s="63">
        <f>'Step 2 - Report Details'!R872</f>
        <v>0</v>
      </c>
      <c r="I872" s="63">
        <f>'Step 2 - Report Details'!S872</f>
        <v>0</v>
      </c>
      <c r="J872" s="63">
        <f>'Step 2 - Report Details'!T872</f>
        <v>0</v>
      </c>
      <c r="K872" s="178"/>
      <c r="L872" s="178"/>
      <c r="M872" s="178"/>
      <c r="N872" s="178"/>
      <c r="O872" s="178"/>
      <c r="P872" s="178"/>
      <c r="Q872" s="178"/>
      <c r="R872" s="178"/>
      <c r="S872" s="180"/>
    </row>
    <row r="873" spans="1:19" s="49" customFormat="1" x14ac:dyDescent="0.3">
      <c r="A873" s="182">
        <f>'Step 2 - Report Details'!A873</f>
        <v>0</v>
      </c>
      <c r="B873" s="182" t="str">
        <f ca="1">'Step 2 - Report Details'!B873</f>
        <v/>
      </c>
      <c r="C873" s="182">
        <f>'Step 2 - Report Details'!D873</f>
        <v>0</v>
      </c>
      <c r="D873" s="50" t="str">
        <f>'Step 2 - Report Details'!N873</f>
        <v>Biomass (T)</v>
      </c>
      <c r="E873" s="63">
        <f>'Step 2 - Report Details'!O873</f>
        <v>0</v>
      </c>
      <c r="F873" s="63">
        <f>'Step 2 - Report Details'!P873</f>
        <v>0</v>
      </c>
      <c r="G873" s="63">
        <f>'Step 2 - Report Details'!Q873</f>
        <v>0</v>
      </c>
      <c r="H873" s="63">
        <f>'Step 2 - Report Details'!R873</f>
        <v>0</v>
      </c>
      <c r="I873" s="63">
        <f>'Step 2 - Report Details'!S873</f>
        <v>0</v>
      </c>
      <c r="J873" s="63">
        <f>'Step 2 - Report Details'!T873</f>
        <v>0</v>
      </c>
      <c r="K873" s="177"/>
      <c r="L873" s="177"/>
      <c r="M873" s="177"/>
      <c r="N873" s="177"/>
      <c r="O873" s="177"/>
      <c r="P873" s="177"/>
      <c r="Q873" s="177"/>
      <c r="R873" s="177"/>
      <c r="S873" s="179"/>
    </row>
    <row r="874" spans="1:19" s="49" customFormat="1" x14ac:dyDescent="0.3">
      <c r="A874" s="183"/>
      <c r="B874" s="183"/>
      <c r="C874" s="183"/>
      <c r="D874" s="50" t="str">
        <f>'Step 2 - Report Details'!N874</f>
        <v>Population</v>
      </c>
      <c r="E874" s="63">
        <f>'Step 2 - Report Details'!O874</f>
        <v>0</v>
      </c>
      <c r="F874" s="63">
        <f>'Step 2 - Report Details'!P874</f>
        <v>0</v>
      </c>
      <c r="G874" s="63">
        <f>'Step 2 - Report Details'!Q874</f>
        <v>0</v>
      </c>
      <c r="H874" s="63">
        <f>'Step 2 - Report Details'!R874</f>
        <v>0</v>
      </c>
      <c r="I874" s="63">
        <f>'Step 2 - Report Details'!S874</f>
        <v>0</v>
      </c>
      <c r="J874" s="63">
        <f>'Step 2 - Report Details'!T874</f>
        <v>0</v>
      </c>
      <c r="K874" s="178"/>
      <c r="L874" s="178"/>
      <c r="M874" s="178"/>
      <c r="N874" s="178"/>
      <c r="O874" s="178"/>
      <c r="P874" s="178"/>
      <c r="Q874" s="178"/>
      <c r="R874" s="178"/>
      <c r="S874" s="180"/>
    </row>
    <row r="875" spans="1:19" s="49" customFormat="1" x14ac:dyDescent="0.3">
      <c r="A875" s="182">
        <f>'Step 2 - Report Details'!A875</f>
        <v>0</v>
      </c>
      <c r="B875" s="182" t="str">
        <f ca="1">'Step 2 - Report Details'!B875</f>
        <v/>
      </c>
      <c r="C875" s="182">
        <f>'Step 2 - Report Details'!D875</f>
        <v>0</v>
      </c>
      <c r="D875" s="50" t="str">
        <f>'Step 2 - Report Details'!N875</f>
        <v>Biomass (T)</v>
      </c>
      <c r="E875" s="63">
        <f>'Step 2 - Report Details'!O875</f>
        <v>0</v>
      </c>
      <c r="F875" s="63">
        <f>'Step 2 - Report Details'!P875</f>
        <v>0</v>
      </c>
      <c r="G875" s="63">
        <f>'Step 2 - Report Details'!Q875</f>
        <v>0</v>
      </c>
      <c r="H875" s="63">
        <f>'Step 2 - Report Details'!R875</f>
        <v>0</v>
      </c>
      <c r="I875" s="63">
        <f>'Step 2 - Report Details'!S875</f>
        <v>0</v>
      </c>
      <c r="J875" s="63">
        <f>'Step 2 - Report Details'!T875</f>
        <v>0</v>
      </c>
      <c r="K875" s="177"/>
      <c r="L875" s="177"/>
      <c r="M875" s="177"/>
      <c r="N875" s="177"/>
      <c r="O875" s="177"/>
      <c r="P875" s="177"/>
      <c r="Q875" s="177"/>
      <c r="R875" s="177"/>
      <c r="S875" s="179"/>
    </row>
    <row r="876" spans="1:19" s="49" customFormat="1" x14ac:dyDescent="0.3">
      <c r="A876" s="183"/>
      <c r="B876" s="183"/>
      <c r="C876" s="183"/>
      <c r="D876" s="50" t="str">
        <f>'Step 2 - Report Details'!N876</f>
        <v>Population</v>
      </c>
      <c r="E876" s="63">
        <f>'Step 2 - Report Details'!O876</f>
        <v>0</v>
      </c>
      <c r="F876" s="63">
        <f>'Step 2 - Report Details'!P876</f>
        <v>0</v>
      </c>
      <c r="G876" s="63">
        <f>'Step 2 - Report Details'!Q876</f>
        <v>0</v>
      </c>
      <c r="H876" s="63">
        <f>'Step 2 - Report Details'!R876</f>
        <v>0</v>
      </c>
      <c r="I876" s="63">
        <f>'Step 2 - Report Details'!S876</f>
        <v>0</v>
      </c>
      <c r="J876" s="63">
        <f>'Step 2 - Report Details'!T876</f>
        <v>0</v>
      </c>
      <c r="K876" s="178"/>
      <c r="L876" s="178"/>
      <c r="M876" s="178"/>
      <c r="N876" s="178"/>
      <c r="O876" s="178"/>
      <c r="P876" s="178"/>
      <c r="Q876" s="178"/>
      <c r="R876" s="178"/>
      <c r="S876" s="180"/>
    </row>
    <row r="877" spans="1:19" s="49" customFormat="1" x14ac:dyDescent="0.3">
      <c r="A877" s="182">
        <f>'Step 2 - Report Details'!A877</f>
        <v>0</v>
      </c>
      <c r="B877" s="182" t="str">
        <f ca="1">'Step 2 - Report Details'!B877</f>
        <v/>
      </c>
      <c r="C877" s="182">
        <f>'Step 2 - Report Details'!D877</f>
        <v>0</v>
      </c>
      <c r="D877" s="50" t="str">
        <f>'Step 2 - Report Details'!N877</f>
        <v>Biomass (T)</v>
      </c>
      <c r="E877" s="63">
        <f>'Step 2 - Report Details'!O877</f>
        <v>0</v>
      </c>
      <c r="F877" s="63">
        <f>'Step 2 - Report Details'!P877</f>
        <v>0</v>
      </c>
      <c r="G877" s="63">
        <f>'Step 2 - Report Details'!Q877</f>
        <v>0</v>
      </c>
      <c r="H877" s="63">
        <f>'Step 2 - Report Details'!R877</f>
        <v>0</v>
      </c>
      <c r="I877" s="63">
        <f>'Step 2 - Report Details'!S877</f>
        <v>0</v>
      </c>
      <c r="J877" s="63">
        <f>'Step 2 - Report Details'!T877</f>
        <v>0</v>
      </c>
      <c r="K877" s="177"/>
      <c r="L877" s="177"/>
      <c r="M877" s="177"/>
      <c r="N877" s="177"/>
      <c r="O877" s="177"/>
      <c r="P877" s="177"/>
      <c r="Q877" s="177"/>
      <c r="R877" s="177"/>
      <c r="S877" s="179"/>
    </row>
    <row r="878" spans="1:19" s="49" customFormat="1" x14ac:dyDescent="0.3">
      <c r="A878" s="183"/>
      <c r="B878" s="183"/>
      <c r="C878" s="183"/>
      <c r="D878" s="50" t="str">
        <f>'Step 2 - Report Details'!N878</f>
        <v>Population</v>
      </c>
      <c r="E878" s="63">
        <f>'Step 2 - Report Details'!O878</f>
        <v>0</v>
      </c>
      <c r="F878" s="63">
        <f>'Step 2 - Report Details'!P878</f>
        <v>0</v>
      </c>
      <c r="G878" s="63">
        <f>'Step 2 - Report Details'!Q878</f>
        <v>0</v>
      </c>
      <c r="H878" s="63">
        <f>'Step 2 - Report Details'!R878</f>
        <v>0</v>
      </c>
      <c r="I878" s="63">
        <f>'Step 2 - Report Details'!S878</f>
        <v>0</v>
      </c>
      <c r="J878" s="63">
        <f>'Step 2 - Report Details'!T878</f>
        <v>0</v>
      </c>
      <c r="K878" s="178"/>
      <c r="L878" s="178"/>
      <c r="M878" s="178"/>
      <c r="N878" s="178"/>
      <c r="O878" s="178"/>
      <c r="P878" s="178"/>
      <c r="Q878" s="178"/>
      <c r="R878" s="178"/>
      <c r="S878" s="180"/>
    </row>
    <row r="879" spans="1:19" s="49" customFormat="1" x14ac:dyDescent="0.3">
      <c r="A879" s="182">
        <f>'Step 2 - Report Details'!A879</f>
        <v>0</v>
      </c>
      <c r="B879" s="182" t="str">
        <f ca="1">'Step 2 - Report Details'!B879</f>
        <v/>
      </c>
      <c r="C879" s="182">
        <f>'Step 2 - Report Details'!D879</f>
        <v>0</v>
      </c>
      <c r="D879" s="50" t="str">
        <f>'Step 2 - Report Details'!N879</f>
        <v>Biomass (T)</v>
      </c>
      <c r="E879" s="63">
        <f>'Step 2 - Report Details'!O879</f>
        <v>0</v>
      </c>
      <c r="F879" s="63">
        <f>'Step 2 - Report Details'!P879</f>
        <v>0</v>
      </c>
      <c r="G879" s="63">
        <f>'Step 2 - Report Details'!Q879</f>
        <v>0</v>
      </c>
      <c r="H879" s="63">
        <f>'Step 2 - Report Details'!R879</f>
        <v>0</v>
      </c>
      <c r="I879" s="63">
        <f>'Step 2 - Report Details'!S879</f>
        <v>0</v>
      </c>
      <c r="J879" s="63">
        <f>'Step 2 - Report Details'!T879</f>
        <v>0</v>
      </c>
      <c r="K879" s="177"/>
      <c r="L879" s="177"/>
      <c r="M879" s="177"/>
      <c r="N879" s="177"/>
      <c r="O879" s="177"/>
      <c r="P879" s="177"/>
      <c r="Q879" s="177"/>
      <c r="R879" s="177"/>
      <c r="S879" s="179"/>
    </row>
    <row r="880" spans="1:19" s="49" customFormat="1" x14ac:dyDescent="0.3">
      <c r="A880" s="183"/>
      <c r="B880" s="183"/>
      <c r="C880" s="183"/>
      <c r="D880" s="50" t="str">
        <f>'Step 2 - Report Details'!N880</f>
        <v>Population</v>
      </c>
      <c r="E880" s="63">
        <f>'Step 2 - Report Details'!O880</f>
        <v>0</v>
      </c>
      <c r="F880" s="63">
        <f>'Step 2 - Report Details'!P880</f>
        <v>0</v>
      </c>
      <c r="G880" s="63">
        <f>'Step 2 - Report Details'!Q880</f>
        <v>0</v>
      </c>
      <c r="H880" s="63">
        <f>'Step 2 - Report Details'!R880</f>
        <v>0</v>
      </c>
      <c r="I880" s="63">
        <f>'Step 2 - Report Details'!S880</f>
        <v>0</v>
      </c>
      <c r="J880" s="63">
        <f>'Step 2 - Report Details'!T880</f>
        <v>0</v>
      </c>
      <c r="K880" s="178"/>
      <c r="L880" s="178"/>
      <c r="M880" s="178"/>
      <c r="N880" s="178"/>
      <c r="O880" s="178"/>
      <c r="P880" s="178"/>
      <c r="Q880" s="178"/>
      <c r="R880" s="178"/>
      <c r="S880" s="180"/>
    </row>
    <row r="881" spans="1:19" s="49" customFormat="1" x14ac:dyDescent="0.3">
      <c r="A881" s="182">
        <f>'Step 2 - Report Details'!A881</f>
        <v>0</v>
      </c>
      <c r="B881" s="182" t="str">
        <f ca="1">'Step 2 - Report Details'!B881</f>
        <v/>
      </c>
      <c r="C881" s="182">
        <f>'Step 2 - Report Details'!D881</f>
        <v>0</v>
      </c>
      <c r="D881" s="50" t="str">
        <f>'Step 2 - Report Details'!N881</f>
        <v>Biomass (T)</v>
      </c>
      <c r="E881" s="63">
        <f>'Step 2 - Report Details'!O881</f>
        <v>0</v>
      </c>
      <c r="F881" s="63">
        <f>'Step 2 - Report Details'!P881</f>
        <v>0</v>
      </c>
      <c r="G881" s="63">
        <f>'Step 2 - Report Details'!Q881</f>
        <v>0</v>
      </c>
      <c r="H881" s="63">
        <f>'Step 2 - Report Details'!R881</f>
        <v>0</v>
      </c>
      <c r="I881" s="63">
        <f>'Step 2 - Report Details'!S881</f>
        <v>0</v>
      </c>
      <c r="J881" s="63">
        <f>'Step 2 - Report Details'!T881</f>
        <v>0</v>
      </c>
      <c r="K881" s="177"/>
      <c r="L881" s="177"/>
      <c r="M881" s="177"/>
      <c r="N881" s="177"/>
      <c r="O881" s="177"/>
      <c r="P881" s="177"/>
      <c r="Q881" s="177"/>
      <c r="R881" s="177"/>
      <c r="S881" s="179"/>
    </row>
    <row r="882" spans="1:19" s="49" customFormat="1" x14ac:dyDescent="0.3">
      <c r="A882" s="183"/>
      <c r="B882" s="183"/>
      <c r="C882" s="183"/>
      <c r="D882" s="50" t="str">
        <f>'Step 2 - Report Details'!N882</f>
        <v>Population</v>
      </c>
      <c r="E882" s="63">
        <f>'Step 2 - Report Details'!O882</f>
        <v>0</v>
      </c>
      <c r="F882" s="63">
        <f>'Step 2 - Report Details'!P882</f>
        <v>0</v>
      </c>
      <c r="G882" s="63">
        <f>'Step 2 - Report Details'!Q882</f>
        <v>0</v>
      </c>
      <c r="H882" s="63">
        <f>'Step 2 - Report Details'!R882</f>
        <v>0</v>
      </c>
      <c r="I882" s="63">
        <f>'Step 2 - Report Details'!S882</f>
        <v>0</v>
      </c>
      <c r="J882" s="63">
        <f>'Step 2 - Report Details'!T882</f>
        <v>0</v>
      </c>
      <c r="K882" s="178"/>
      <c r="L882" s="178"/>
      <c r="M882" s="178"/>
      <c r="N882" s="178"/>
      <c r="O882" s="178"/>
      <c r="P882" s="178"/>
      <c r="Q882" s="178"/>
      <c r="R882" s="178"/>
      <c r="S882" s="180"/>
    </row>
    <row r="883" spans="1:19" s="49" customFormat="1" x14ac:dyDescent="0.3">
      <c r="A883" s="182">
        <f>'Step 2 - Report Details'!A883</f>
        <v>0</v>
      </c>
      <c r="B883" s="182" t="str">
        <f ca="1">'Step 2 - Report Details'!B883</f>
        <v/>
      </c>
      <c r="C883" s="182">
        <f>'Step 2 - Report Details'!D883</f>
        <v>0</v>
      </c>
      <c r="D883" s="50" t="str">
        <f>'Step 2 - Report Details'!N883</f>
        <v>Biomass (T)</v>
      </c>
      <c r="E883" s="63">
        <f>'Step 2 - Report Details'!O883</f>
        <v>0</v>
      </c>
      <c r="F883" s="63">
        <f>'Step 2 - Report Details'!P883</f>
        <v>0</v>
      </c>
      <c r="G883" s="63">
        <f>'Step 2 - Report Details'!Q883</f>
        <v>0</v>
      </c>
      <c r="H883" s="63">
        <f>'Step 2 - Report Details'!R883</f>
        <v>0</v>
      </c>
      <c r="I883" s="63">
        <f>'Step 2 - Report Details'!S883</f>
        <v>0</v>
      </c>
      <c r="J883" s="63">
        <f>'Step 2 - Report Details'!T883</f>
        <v>0</v>
      </c>
      <c r="K883" s="177"/>
      <c r="L883" s="177"/>
      <c r="M883" s="177"/>
      <c r="N883" s="177"/>
      <c r="O883" s="177"/>
      <c r="P883" s="177"/>
      <c r="Q883" s="177"/>
      <c r="R883" s="177"/>
      <c r="S883" s="179"/>
    </row>
    <row r="884" spans="1:19" s="49" customFormat="1" x14ac:dyDescent="0.3">
      <c r="A884" s="183"/>
      <c r="B884" s="183"/>
      <c r="C884" s="183"/>
      <c r="D884" s="50" t="str">
        <f>'Step 2 - Report Details'!N884</f>
        <v>Population</v>
      </c>
      <c r="E884" s="63">
        <f>'Step 2 - Report Details'!O884</f>
        <v>0</v>
      </c>
      <c r="F884" s="63">
        <f>'Step 2 - Report Details'!P884</f>
        <v>0</v>
      </c>
      <c r="G884" s="63">
        <f>'Step 2 - Report Details'!Q884</f>
        <v>0</v>
      </c>
      <c r="H884" s="63">
        <f>'Step 2 - Report Details'!R884</f>
        <v>0</v>
      </c>
      <c r="I884" s="63">
        <f>'Step 2 - Report Details'!S884</f>
        <v>0</v>
      </c>
      <c r="J884" s="63">
        <f>'Step 2 - Report Details'!T884</f>
        <v>0</v>
      </c>
      <c r="K884" s="178"/>
      <c r="L884" s="178"/>
      <c r="M884" s="178"/>
      <c r="N884" s="178"/>
      <c r="O884" s="178"/>
      <c r="P884" s="178"/>
      <c r="Q884" s="178"/>
      <c r="R884" s="178"/>
      <c r="S884" s="180"/>
    </row>
    <row r="885" spans="1:19" s="49" customFormat="1" x14ac:dyDescent="0.3">
      <c r="A885" s="182">
        <f>'Step 2 - Report Details'!A885</f>
        <v>0</v>
      </c>
      <c r="B885" s="182" t="str">
        <f ca="1">'Step 2 - Report Details'!B885</f>
        <v/>
      </c>
      <c r="C885" s="182">
        <f>'Step 2 - Report Details'!D885</f>
        <v>0</v>
      </c>
      <c r="D885" s="50" t="str">
        <f>'Step 2 - Report Details'!N885</f>
        <v>Biomass (T)</v>
      </c>
      <c r="E885" s="63">
        <f>'Step 2 - Report Details'!O885</f>
        <v>0</v>
      </c>
      <c r="F885" s="63">
        <f>'Step 2 - Report Details'!P885</f>
        <v>0</v>
      </c>
      <c r="G885" s="63">
        <f>'Step 2 - Report Details'!Q885</f>
        <v>0</v>
      </c>
      <c r="H885" s="63">
        <f>'Step 2 - Report Details'!R885</f>
        <v>0</v>
      </c>
      <c r="I885" s="63">
        <f>'Step 2 - Report Details'!S885</f>
        <v>0</v>
      </c>
      <c r="J885" s="63">
        <f>'Step 2 - Report Details'!T885</f>
        <v>0</v>
      </c>
      <c r="K885" s="177"/>
      <c r="L885" s="177"/>
      <c r="M885" s="177"/>
      <c r="N885" s="177"/>
      <c r="O885" s="177"/>
      <c r="P885" s="177"/>
      <c r="Q885" s="177"/>
      <c r="R885" s="177"/>
      <c r="S885" s="179"/>
    </row>
    <row r="886" spans="1:19" s="49" customFormat="1" x14ac:dyDescent="0.3">
      <c r="A886" s="183"/>
      <c r="B886" s="183"/>
      <c r="C886" s="183"/>
      <c r="D886" s="50" t="str">
        <f>'Step 2 - Report Details'!N886</f>
        <v>Population</v>
      </c>
      <c r="E886" s="63">
        <f>'Step 2 - Report Details'!O886</f>
        <v>0</v>
      </c>
      <c r="F886" s="63">
        <f>'Step 2 - Report Details'!P886</f>
        <v>0</v>
      </c>
      <c r="G886" s="63">
        <f>'Step 2 - Report Details'!Q886</f>
        <v>0</v>
      </c>
      <c r="H886" s="63">
        <f>'Step 2 - Report Details'!R886</f>
        <v>0</v>
      </c>
      <c r="I886" s="63">
        <f>'Step 2 - Report Details'!S886</f>
        <v>0</v>
      </c>
      <c r="J886" s="63">
        <f>'Step 2 - Report Details'!T886</f>
        <v>0</v>
      </c>
      <c r="K886" s="178"/>
      <c r="L886" s="178"/>
      <c r="M886" s="178"/>
      <c r="N886" s="178"/>
      <c r="O886" s="178"/>
      <c r="P886" s="178"/>
      <c r="Q886" s="178"/>
      <c r="R886" s="178"/>
      <c r="S886" s="180"/>
    </row>
    <row r="887" spans="1:19" s="49" customFormat="1" x14ac:dyDescent="0.3">
      <c r="A887" s="182">
        <f>'Step 2 - Report Details'!A887</f>
        <v>0</v>
      </c>
      <c r="B887" s="182" t="str">
        <f ca="1">'Step 2 - Report Details'!B887</f>
        <v/>
      </c>
      <c r="C887" s="182">
        <f>'Step 2 - Report Details'!D887</f>
        <v>0</v>
      </c>
      <c r="D887" s="50" t="str">
        <f>'Step 2 - Report Details'!N887</f>
        <v>Biomass (T)</v>
      </c>
      <c r="E887" s="63">
        <f>'Step 2 - Report Details'!O887</f>
        <v>0</v>
      </c>
      <c r="F887" s="63">
        <f>'Step 2 - Report Details'!P887</f>
        <v>0</v>
      </c>
      <c r="G887" s="63">
        <f>'Step 2 - Report Details'!Q887</f>
        <v>0</v>
      </c>
      <c r="H887" s="63">
        <f>'Step 2 - Report Details'!R887</f>
        <v>0</v>
      </c>
      <c r="I887" s="63">
        <f>'Step 2 - Report Details'!S887</f>
        <v>0</v>
      </c>
      <c r="J887" s="63">
        <f>'Step 2 - Report Details'!T887</f>
        <v>0</v>
      </c>
      <c r="K887" s="177"/>
      <c r="L887" s="177"/>
      <c r="M887" s="177"/>
      <c r="N887" s="177"/>
      <c r="O887" s="177"/>
      <c r="P887" s="177"/>
      <c r="Q887" s="177"/>
      <c r="R887" s="177"/>
      <c r="S887" s="179"/>
    </row>
    <row r="888" spans="1:19" s="49" customFormat="1" x14ac:dyDescent="0.3">
      <c r="A888" s="183"/>
      <c r="B888" s="183"/>
      <c r="C888" s="183"/>
      <c r="D888" s="50" t="str">
        <f>'Step 2 - Report Details'!N888</f>
        <v>Population</v>
      </c>
      <c r="E888" s="63">
        <f>'Step 2 - Report Details'!O888</f>
        <v>0</v>
      </c>
      <c r="F888" s="63">
        <f>'Step 2 - Report Details'!P888</f>
        <v>0</v>
      </c>
      <c r="G888" s="63">
        <f>'Step 2 - Report Details'!Q888</f>
        <v>0</v>
      </c>
      <c r="H888" s="63">
        <f>'Step 2 - Report Details'!R888</f>
        <v>0</v>
      </c>
      <c r="I888" s="63">
        <f>'Step 2 - Report Details'!S888</f>
        <v>0</v>
      </c>
      <c r="J888" s="63">
        <f>'Step 2 - Report Details'!T888</f>
        <v>0</v>
      </c>
      <c r="K888" s="178"/>
      <c r="L888" s="178"/>
      <c r="M888" s="178"/>
      <c r="N888" s="178"/>
      <c r="O888" s="178"/>
      <c r="P888" s="178"/>
      <c r="Q888" s="178"/>
      <c r="R888" s="178"/>
      <c r="S888" s="180"/>
    </row>
    <row r="889" spans="1:19" s="49" customFormat="1" x14ac:dyDescent="0.3">
      <c r="A889" s="182">
        <f>'Step 2 - Report Details'!A889</f>
        <v>0</v>
      </c>
      <c r="B889" s="182" t="str">
        <f ca="1">'Step 2 - Report Details'!B889</f>
        <v/>
      </c>
      <c r="C889" s="182">
        <f>'Step 2 - Report Details'!D889</f>
        <v>0</v>
      </c>
      <c r="D889" s="50" t="str">
        <f>'Step 2 - Report Details'!N889</f>
        <v>Biomass (T)</v>
      </c>
      <c r="E889" s="63">
        <f>'Step 2 - Report Details'!O889</f>
        <v>0</v>
      </c>
      <c r="F889" s="63">
        <f>'Step 2 - Report Details'!P889</f>
        <v>0</v>
      </c>
      <c r="G889" s="63">
        <f>'Step 2 - Report Details'!Q889</f>
        <v>0</v>
      </c>
      <c r="H889" s="63">
        <f>'Step 2 - Report Details'!R889</f>
        <v>0</v>
      </c>
      <c r="I889" s="63">
        <f>'Step 2 - Report Details'!S889</f>
        <v>0</v>
      </c>
      <c r="J889" s="63">
        <f>'Step 2 - Report Details'!T889</f>
        <v>0</v>
      </c>
      <c r="K889" s="177"/>
      <c r="L889" s="177"/>
      <c r="M889" s="177"/>
      <c r="N889" s="177"/>
      <c r="O889" s="177"/>
      <c r="P889" s="177"/>
      <c r="Q889" s="177"/>
      <c r="R889" s="177"/>
      <c r="S889" s="179"/>
    </row>
    <row r="890" spans="1:19" s="49" customFormat="1" x14ac:dyDescent="0.3">
      <c r="A890" s="183"/>
      <c r="B890" s="183"/>
      <c r="C890" s="183"/>
      <c r="D890" s="50" t="str">
        <f>'Step 2 - Report Details'!N890</f>
        <v>Population</v>
      </c>
      <c r="E890" s="63">
        <f>'Step 2 - Report Details'!O890</f>
        <v>0</v>
      </c>
      <c r="F890" s="63">
        <f>'Step 2 - Report Details'!P890</f>
        <v>0</v>
      </c>
      <c r="G890" s="63">
        <f>'Step 2 - Report Details'!Q890</f>
        <v>0</v>
      </c>
      <c r="H890" s="63">
        <f>'Step 2 - Report Details'!R890</f>
        <v>0</v>
      </c>
      <c r="I890" s="63">
        <f>'Step 2 - Report Details'!S890</f>
        <v>0</v>
      </c>
      <c r="J890" s="63">
        <f>'Step 2 - Report Details'!T890</f>
        <v>0</v>
      </c>
      <c r="K890" s="178"/>
      <c r="L890" s="178"/>
      <c r="M890" s="178"/>
      <c r="N890" s="178"/>
      <c r="O890" s="178"/>
      <c r="P890" s="178"/>
      <c r="Q890" s="178"/>
      <c r="R890" s="178"/>
      <c r="S890" s="180"/>
    </row>
    <row r="891" spans="1:19" s="49" customFormat="1" x14ac:dyDescent="0.3">
      <c r="A891" s="182">
        <f>'Step 2 - Report Details'!A891</f>
        <v>0</v>
      </c>
      <c r="B891" s="182" t="str">
        <f ca="1">'Step 2 - Report Details'!B891</f>
        <v/>
      </c>
      <c r="C891" s="182">
        <f>'Step 2 - Report Details'!D891</f>
        <v>0</v>
      </c>
      <c r="D891" s="50" t="str">
        <f>'Step 2 - Report Details'!N891</f>
        <v>Biomass (T)</v>
      </c>
      <c r="E891" s="63">
        <f>'Step 2 - Report Details'!O891</f>
        <v>0</v>
      </c>
      <c r="F891" s="63">
        <f>'Step 2 - Report Details'!P891</f>
        <v>0</v>
      </c>
      <c r="G891" s="63">
        <f>'Step 2 - Report Details'!Q891</f>
        <v>0</v>
      </c>
      <c r="H891" s="63">
        <f>'Step 2 - Report Details'!R891</f>
        <v>0</v>
      </c>
      <c r="I891" s="63">
        <f>'Step 2 - Report Details'!S891</f>
        <v>0</v>
      </c>
      <c r="J891" s="63">
        <f>'Step 2 - Report Details'!T891</f>
        <v>0</v>
      </c>
      <c r="K891" s="177"/>
      <c r="L891" s="177"/>
      <c r="M891" s="177"/>
      <c r="N891" s="177"/>
      <c r="O891" s="177"/>
      <c r="P891" s="177"/>
      <c r="Q891" s="177"/>
      <c r="R891" s="177"/>
      <c r="S891" s="179"/>
    </row>
    <row r="892" spans="1:19" s="49" customFormat="1" x14ac:dyDescent="0.3">
      <c r="A892" s="183"/>
      <c r="B892" s="183"/>
      <c r="C892" s="183"/>
      <c r="D892" s="50" t="str">
        <f>'Step 2 - Report Details'!N892</f>
        <v>Population</v>
      </c>
      <c r="E892" s="63">
        <f>'Step 2 - Report Details'!O892</f>
        <v>0</v>
      </c>
      <c r="F892" s="63">
        <f>'Step 2 - Report Details'!P892</f>
        <v>0</v>
      </c>
      <c r="G892" s="63">
        <f>'Step 2 - Report Details'!Q892</f>
        <v>0</v>
      </c>
      <c r="H892" s="63">
        <f>'Step 2 - Report Details'!R892</f>
        <v>0</v>
      </c>
      <c r="I892" s="63">
        <f>'Step 2 - Report Details'!S892</f>
        <v>0</v>
      </c>
      <c r="J892" s="63">
        <f>'Step 2 - Report Details'!T892</f>
        <v>0</v>
      </c>
      <c r="K892" s="178"/>
      <c r="L892" s="178"/>
      <c r="M892" s="178"/>
      <c r="N892" s="178"/>
      <c r="O892" s="178"/>
      <c r="P892" s="178"/>
      <c r="Q892" s="178"/>
      <c r="R892" s="178"/>
      <c r="S892" s="180"/>
    </row>
    <row r="893" spans="1:19" s="49" customFormat="1" x14ac:dyDescent="0.3">
      <c r="A893" s="182">
        <f>'Step 2 - Report Details'!A893</f>
        <v>0</v>
      </c>
      <c r="B893" s="182" t="str">
        <f ca="1">'Step 2 - Report Details'!B893</f>
        <v/>
      </c>
      <c r="C893" s="182">
        <f>'Step 2 - Report Details'!D893</f>
        <v>0</v>
      </c>
      <c r="D893" s="50" t="str">
        <f>'Step 2 - Report Details'!N893</f>
        <v>Biomass (T)</v>
      </c>
      <c r="E893" s="63">
        <f>'Step 2 - Report Details'!O893</f>
        <v>0</v>
      </c>
      <c r="F893" s="63">
        <f>'Step 2 - Report Details'!P893</f>
        <v>0</v>
      </c>
      <c r="G893" s="63">
        <f>'Step 2 - Report Details'!Q893</f>
        <v>0</v>
      </c>
      <c r="H893" s="63">
        <f>'Step 2 - Report Details'!R893</f>
        <v>0</v>
      </c>
      <c r="I893" s="63">
        <f>'Step 2 - Report Details'!S893</f>
        <v>0</v>
      </c>
      <c r="J893" s="63">
        <f>'Step 2 - Report Details'!T893</f>
        <v>0</v>
      </c>
      <c r="K893" s="177"/>
      <c r="L893" s="177"/>
      <c r="M893" s="177"/>
      <c r="N893" s="177"/>
      <c r="O893" s="177"/>
      <c r="P893" s="177"/>
      <c r="Q893" s="177"/>
      <c r="R893" s="177"/>
      <c r="S893" s="179"/>
    </row>
    <row r="894" spans="1:19" s="49" customFormat="1" x14ac:dyDescent="0.3">
      <c r="A894" s="183"/>
      <c r="B894" s="183"/>
      <c r="C894" s="183"/>
      <c r="D894" s="50" t="str">
        <f>'Step 2 - Report Details'!N894</f>
        <v>Population</v>
      </c>
      <c r="E894" s="63">
        <f>'Step 2 - Report Details'!O894</f>
        <v>0</v>
      </c>
      <c r="F894" s="63">
        <f>'Step 2 - Report Details'!P894</f>
        <v>0</v>
      </c>
      <c r="G894" s="63">
        <f>'Step 2 - Report Details'!Q894</f>
        <v>0</v>
      </c>
      <c r="H894" s="63">
        <f>'Step 2 - Report Details'!R894</f>
        <v>0</v>
      </c>
      <c r="I894" s="63">
        <f>'Step 2 - Report Details'!S894</f>
        <v>0</v>
      </c>
      <c r="J894" s="63">
        <f>'Step 2 - Report Details'!T894</f>
        <v>0</v>
      </c>
      <c r="K894" s="178"/>
      <c r="L894" s="178"/>
      <c r="M894" s="178"/>
      <c r="N894" s="178"/>
      <c r="O894" s="178"/>
      <c r="P894" s="178"/>
      <c r="Q894" s="178"/>
      <c r="R894" s="178"/>
      <c r="S894" s="180"/>
    </row>
    <row r="895" spans="1:19" s="49" customFormat="1" x14ac:dyDescent="0.3">
      <c r="A895" s="182">
        <f>'Step 2 - Report Details'!A895</f>
        <v>0</v>
      </c>
      <c r="B895" s="182" t="str">
        <f ca="1">'Step 2 - Report Details'!B895</f>
        <v/>
      </c>
      <c r="C895" s="182">
        <f>'Step 2 - Report Details'!D895</f>
        <v>0</v>
      </c>
      <c r="D895" s="50" t="str">
        <f>'Step 2 - Report Details'!N895</f>
        <v>Biomass (T)</v>
      </c>
      <c r="E895" s="63">
        <f>'Step 2 - Report Details'!O895</f>
        <v>0</v>
      </c>
      <c r="F895" s="63">
        <f>'Step 2 - Report Details'!P895</f>
        <v>0</v>
      </c>
      <c r="G895" s="63">
        <f>'Step 2 - Report Details'!Q895</f>
        <v>0</v>
      </c>
      <c r="H895" s="63">
        <f>'Step 2 - Report Details'!R895</f>
        <v>0</v>
      </c>
      <c r="I895" s="63">
        <f>'Step 2 - Report Details'!S895</f>
        <v>0</v>
      </c>
      <c r="J895" s="63">
        <f>'Step 2 - Report Details'!T895</f>
        <v>0</v>
      </c>
      <c r="K895" s="177"/>
      <c r="L895" s="177"/>
      <c r="M895" s="177"/>
      <c r="N895" s="177"/>
      <c r="O895" s="177"/>
      <c r="P895" s="177"/>
      <c r="Q895" s="177"/>
      <c r="R895" s="177"/>
      <c r="S895" s="179"/>
    </row>
    <row r="896" spans="1:19" s="49" customFormat="1" x14ac:dyDescent="0.3">
      <c r="A896" s="183"/>
      <c r="B896" s="183"/>
      <c r="C896" s="183"/>
      <c r="D896" s="50" t="str">
        <f>'Step 2 - Report Details'!N896</f>
        <v>Population</v>
      </c>
      <c r="E896" s="63">
        <f>'Step 2 - Report Details'!O896</f>
        <v>0</v>
      </c>
      <c r="F896" s="63">
        <f>'Step 2 - Report Details'!P896</f>
        <v>0</v>
      </c>
      <c r="G896" s="63">
        <f>'Step 2 - Report Details'!Q896</f>
        <v>0</v>
      </c>
      <c r="H896" s="63">
        <f>'Step 2 - Report Details'!R896</f>
        <v>0</v>
      </c>
      <c r="I896" s="63">
        <f>'Step 2 - Report Details'!S896</f>
        <v>0</v>
      </c>
      <c r="J896" s="63">
        <f>'Step 2 - Report Details'!T896</f>
        <v>0</v>
      </c>
      <c r="K896" s="178"/>
      <c r="L896" s="178"/>
      <c r="M896" s="178"/>
      <c r="N896" s="178"/>
      <c r="O896" s="178"/>
      <c r="P896" s="178"/>
      <c r="Q896" s="178"/>
      <c r="R896" s="178"/>
      <c r="S896" s="180"/>
    </row>
    <row r="897" spans="1:19" s="49" customFormat="1" x14ac:dyDescent="0.3">
      <c r="A897" s="182">
        <f>'Step 2 - Report Details'!A897</f>
        <v>0</v>
      </c>
      <c r="B897" s="182" t="str">
        <f ca="1">'Step 2 - Report Details'!B897</f>
        <v/>
      </c>
      <c r="C897" s="182">
        <f>'Step 2 - Report Details'!D897</f>
        <v>0</v>
      </c>
      <c r="D897" s="50" t="str">
        <f>'Step 2 - Report Details'!N897</f>
        <v>Biomass (T)</v>
      </c>
      <c r="E897" s="63">
        <f>'Step 2 - Report Details'!O897</f>
        <v>0</v>
      </c>
      <c r="F897" s="63">
        <f>'Step 2 - Report Details'!P897</f>
        <v>0</v>
      </c>
      <c r="G897" s="63">
        <f>'Step 2 - Report Details'!Q897</f>
        <v>0</v>
      </c>
      <c r="H897" s="63">
        <f>'Step 2 - Report Details'!R897</f>
        <v>0</v>
      </c>
      <c r="I897" s="63">
        <f>'Step 2 - Report Details'!S897</f>
        <v>0</v>
      </c>
      <c r="J897" s="63">
        <f>'Step 2 - Report Details'!T897</f>
        <v>0</v>
      </c>
      <c r="K897" s="177"/>
      <c r="L897" s="177"/>
      <c r="M897" s="177"/>
      <c r="N897" s="177"/>
      <c r="O897" s="177"/>
      <c r="P897" s="177"/>
      <c r="Q897" s="177"/>
      <c r="R897" s="177"/>
      <c r="S897" s="179"/>
    </row>
    <row r="898" spans="1:19" s="49" customFormat="1" x14ac:dyDescent="0.3">
      <c r="A898" s="183"/>
      <c r="B898" s="183"/>
      <c r="C898" s="183"/>
      <c r="D898" s="50" t="str">
        <f>'Step 2 - Report Details'!N898</f>
        <v>Population</v>
      </c>
      <c r="E898" s="63">
        <f>'Step 2 - Report Details'!O898</f>
        <v>0</v>
      </c>
      <c r="F898" s="63">
        <f>'Step 2 - Report Details'!P898</f>
        <v>0</v>
      </c>
      <c r="G898" s="63">
        <f>'Step 2 - Report Details'!Q898</f>
        <v>0</v>
      </c>
      <c r="H898" s="63">
        <f>'Step 2 - Report Details'!R898</f>
        <v>0</v>
      </c>
      <c r="I898" s="63">
        <f>'Step 2 - Report Details'!S898</f>
        <v>0</v>
      </c>
      <c r="J898" s="63">
        <f>'Step 2 - Report Details'!T898</f>
        <v>0</v>
      </c>
      <c r="K898" s="178"/>
      <c r="L898" s="178"/>
      <c r="M898" s="178"/>
      <c r="N898" s="178"/>
      <c r="O898" s="178"/>
      <c r="P898" s="178"/>
      <c r="Q898" s="178"/>
      <c r="R898" s="178"/>
      <c r="S898" s="180"/>
    </row>
    <row r="899" spans="1:19" s="49" customFormat="1" x14ac:dyDescent="0.3">
      <c r="A899" s="182">
        <f>'Step 2 - Report Details'!A899</f>
        <v>0</v>
      </c>
      <c r="B899" s="182" t="str">
        <f ca="1">'Step 2 - Report Details'!B899</f>
        <v/>
      </c>
      <c r="C899" s="182">
        <f>'Step 2 - Report Details'!D899</f>
        <v>0</v>
      </c>
      <c r="D899" s="50" t="str">
        <f>'Step 2 - Report Details'!N899</f>
        <v>Biomass (T)</v>
      </c>
      <c r="E899" s="63">
        <f>'Step 2 - Report Details'!O899</f>
        <v>0</v>
      </c>
      <c r="F899" s="63">
        <f>'Step 2 - Report Details'!P899</f>
        <v>0</v>
      </c>
      <c r="G899" s="63">
        <f>'Step 2 - Report Details'!Q899</f>
        <v>0</v>
      </c>
      <c r="H899" s="63">
        <f>'Step 2 - Report Details'!R899</f>
        <v>0</v>
      </c>
      <c r="I899" s="63">
        <f>'Step 2 - Report Details'!S899</f>
        <v>0</v>
      </c>
      <c r="J899" s="63">
        <f>'Step 2 - Report Details'!T899</f>
        <v>0</v>
      </c>
      <c r="K899" s="177"/>
      <c r="L899" s="177"/>
      <c r="M899" s="177"/>
      <c r="N899" s="177"/>
      <c r="O899" s="177"/>
      <c r="P899" s="177"/>
      <c r="Q899" s="177"/>
      <c r="R899" s="177"/>
      <c r="S899" s="179"/>
    </row>
    <row r="900" spans="1:19" s="49" customFormat="1" x14ac:dyDescent="0.3">
      <c r="A900" s="183"/>
      <c r="B900" s="183"/>
      <c r="C900" s="183"/>
      <c r="D900" s="50" t="str">
        <f>'Step 2 - Report Details'!N900</f>
        <v>Population</v>
      </c>
      <c r="E900" s="63">
        <f>'Step 2 - Report Details'!O900</f>
        <v>0</v>
      </c>
      <c r="F900" s="63">
        <f>'Step 2 - Report Details'!P900</f>
        <v>0</v>
      </c>
      <c r="G900" s="63">
        <f>'Step 2 - Report Details'!Q900</f>
        <v>0</v>
      </c>
      <c r="H900" s="63">
        <f>'Step 2 - Report Details'!R900</f>
        <v>0</v>
      </c>
      <c r="I900" s="63">
        <f>'Step 2 - Report Details'!S900</f>
        <v>0</v>
      </c>
      <c r="J900" s="63">
        <f>'Step 2 - Report Details'!T900</f>
        <v>0</v>
      </c>
      <c r="K900" s="178"/>
      <c r="L900" s="178"/>
      <c r="M900" s="178"/>
      <c r="N900" s="178"/>
      <c r="O900" s="178"/>
      <c r="P900" s="178"/>
      <c r="Q900" s="178"/>
      <c r="R900" s="178"/>
      <c r="S900" s="180"/>
    </row>
    <row r="901" spans="1:19" s="49" customFormat="1" x14ac:dyDescent="0.3">
      <c r="A901" s="182">
        <f>'Step 2 - Report Details'!A901</f>
        <v>0</v>
      </c>
      <c r="B901" s="182" t="str">
        <f ca="1">'Step 2 - Report Details'!B901</f>
        <v/>
      </c>
      <c r="C901" s="182">
        <f>'Step 2 - Report Details'!D901</f>
        <v>0</v>
      </c>
      <c r="D901" s="50" t="str">
        <f>'Step 2 - Report Details'!N901</f>
        <v>Biomass (T)</v>
      </c>
      <c r="E901" s="63">
        <f>'Step 2 - Report Details'!O901</f>
        <v>0</v>
      </c>
      <c r="F901" s="63">
        <f>'Step 2 - Report Details'!P901</f>
        <v>0</v>
      </c>
      <c r="G901" s="63">
        <f>'Step 2 - Report Details'!Q901</f>
        <v>0</v>
      </c>
      <c r="H901" s="63">
        <f>'Step 2 - Report Details'!R901</f>
        <v>0</v>
      </c>
      <c r="I901" s="63">
        <f>'Step 2 - Report Details'!S901</f>
        <v>0</v>
      </c>
      <c r="J901" s="63">
        <f>'Step 2 - Report Details'!T901</f>
        <v>0</v>
      </c>
      <c r="K901" s="177"/>
      <c r="L901" s="177"/>
      <c r="M901" s="177"/>
      <c r="N901" s="177"/>
      <c r="O901" s="177"/>
      <c r="P901" s="177"/>
      <c r="Q901" s="177"/>
      <c r="R901" s="177"/>
      <c r="S901" s="179"/>
    </row>
    <row r="902" spans="1:19" s="49" customFormat="1" x14ac:dyDescent="0.3">
      <c r="A902" s="183"/>
      <c r="B902" s="183"/>
      <c r="C902" s="183"/>
      <c r="D902" s="50" t="str">
        <f>'Step 2 - Report Details'!N902</f>
        <v>Population</v>
      </c>
      <c r="E902" s="63">
        <f>'Step 2 - Report Details'!O902</f>
        <v>0</v>
      </c>
      <c r="F902" s="63">
        <f>'Step 2 - Report Details'!P902</f>
        <v>0</v>
      </c>
      <c r="G902" s="63">
        <f>'Step 2 - Report Details'!Q902</f>
        <v>0</v>
      </c>
      <c r="H902" s="63">
        <f>'Step 2 - Report Details'!R902</f>
        <v>0</v>
      </c>
      <c r="I902" s="63">
        <f>'Step 2 - Report Details'!S902</f>
        <v>0</v>
      </c>
      <c r="J902" s="63">
        <f>'Step 2 - Report Details'!T902</f>
        <v>0</v>
      </c>
      <c r="K902" s="178"/>
      <c r="L902" s="178"/>
      <c r="M902" s="178"/>
      <c r="N902" s="178"/>
      <c r="O902" s="178"/>
      <c r="P902" s="178"/>
      <c r="Q902" s="178"/>
      <c r="R902" s="178"/>
      <c r="S902" s="180"/>
    </row>
    <row r="903" spans="1:19" s="49" customFormat="1" x14ac:dyDescent="0.3">
      <c r="A903" s="182">
        <f>'Step 2 - Report Details'!A903</f>
        <v>0</v>
      </c>
      <c r="B903" s="182" t="str">
        <f ca="1">'Step 2 - Report Details'!B903</f>
        <v/>
      </c>
      <c r="C903" s="182">
        <f>'Step 2 - Report Details'!D903</f>
        <v>0</v>
      </c>
      <c r="D903" s="50" t="str">
        <f>'Step 2 - Report Details'!N903</f>
        <v>Biomass (T)</v>
      </c>
      <c r="E903" s="63">
        <f>'Step 2 - Report Details'!O903</f>
        <v>0</v>
      </c>
      <c r="F903" s="63">
        <f>'Step 2 - Report Details'!P903</f>
        <v>0</v>
      </c>
      <c r="G903" s="63">
        <f>'Step 2 - Report Details'!Q903</f>
        <v>0</v>
      </c>
      <c r="H903" s="63">
        <f>'Step 2 - Report Details'!R903</f>
        <v>0</v>
      </c>
      <c r="I903" s="63">
        <f>'Step 2 - Report Details'!S903</f>
        <v>0</v>
      </c>
      <c r="J903" s="63">
        <f>'Step 2 - Report Details'!T903</f>
        <v>0</v>
      </c>
      <c r="K903" s="177"/>
      <c r="L903" s="177"/>
      <c r="M903" s="177"/>
      <c r="N903" s="177"/>
      <c r="O903" s="177"/>
      <c r="P903" s="177"/>
      <c r="Q903" s="177"/>
      <c r="R903" s="177"/>
      <c r="S903" s="179"/>
    </row>
    <row r="904" spans="1:19" s="49" customFormat="1" x14ac:dyDescent="0.3">
      <c r="A904" s="183"/>
      <c r="B904" s="183"/>
      <c r="C904" s="183"/>
      <c r="D904" s="50" t="str">
        <f>'Step 2 - Report Details'!N904</f>
        <v>Population</v>
      </c>
      <c r="E904" s="63">
        <f>'Step 2 - Report Details'!O904</f>
        <v>0</v>
      </c>
      <c r="F904" s="63">
        <f>'Step 2 - Report Details'!P904</f>
        <v>0</v>
      </c>
      <c r="G904" s="63">
        <f>'Step 2 - Report Details'!Q904</f>
        <v>0</v>
      </c>
      <c r="H904" s="63">
        <f>'Step 2 - Report Details'!R904</f>
        <v>0</v>
      </c>
      <c r="I904" s="63">
        <f>'Step 2 - Report Details'!S904</f>
        <v>0</v>
      </c>
      <c r="J904" s="63">
        <f>'Step 2 - Report Details'!T904</f>
        <v>0</v>
      </c>
      <c r="K904" s="178"/>
      <c r="L904" s="178"/>
      <c r="M904" s="178"/>
      <c r="N904" s="178"/>
      <c r="O904" s="178"/>
      <c r="P904" s="178"/>
      <c r="Q904" s="178"/>
      <c r="R904" s="178"/>
      <c r="S904" s="180"/>
    </row>
    <row r="905" spans="1:19" s="49" customFormat="1" x14ac:dyDescent="0.3">
      <c r="A905" s="182">
        <f>'Step 2 - Report Details'!A905</f>
        <v>0</v>
      </c>
      <c r="B905" s="182" t="str">
        <f ca="1">'Step 2 - Report Details'!B905</f>
        <v/>
      </c>
      <c r="C905" s="182">
        <f>'Step 2 - Report Details'!D905</f>
        <v>0</v>
      </c>
      <c r="D905" s="50" t="str">
        <f>'Step 2 - Report Details'!N905</f>
        <v>Biomass (T)</v>
      </c>
      <c r="E905" s="63">
        <f>'Step 2 - Report Details'!O905</f>
        <v>0</v>
      </c>
      <c r="F905" s="63">
        <f>'Step 2 - Report Details'!P905</f>
        <v>0</v>
      </c>
      <c r="G905" s="63">
        <f>'Step 2 - Report Details'!Q905</f>
        <v>0</v>
      </c>
      <c r="H905" s="63">
        <f>'Step 2 - Report Details'!R905</f>
        <v>0</v>
      </c>
      <c r="I905" s="63">
        <f>'Step 2 - Report Details'!S905</f>
        <v>0</v>
      </c>
      <c r="J905" s="63">
        <f>'Step 2 - Report Details'!T905</f>
        <v>0</v>
      </c>
      <c r="K905" s="177"/>
      <c r="L905" s="177"/>
      <c r="M905" s="177"/>
      <c r="N905" s="177"/>
      <c r="O905" s="177"/>
      <c r="P905" s="177"/>
      <c r="Q905" s="177"/>
      <c r="R905" s="177"/>
      <c r="S905" s="179"/>
    </row>
    <row r="906" spans="1:19" s="49" customFormat="1" x14ac:dyDescent="0.3">
      <c r="A906" s="183"/>
      <c r="B906" s="183"/>
      <c r="C906" s="183"/>
      <c r="D906" s="50" t="str">
        <f>'Step 2 - Report Details'!N906</f>
        <v>Population</v>
      </c>
      <c r="E906" s="63">
        <f>'Step 2 - Report Details'!O906</f>
        <v>0</v>
      </c>
      <c r="F906" s="63">
        <f>'Step 2 - Report Details'!P906</f>
        <v>0</v>
      </c>
      <c r="G906" s="63">
        <f>'Step 2 - Report Details'!Q906</f>
        <v>0</v>
      </c>
      <c r="H906" s="63">
        <f>'Step 2 - Report Details'!R906</f>
        <v>0</v>
      </c>
      <c r="I906" s="63">
        <f>'Step 2 - Report Details'!S906</f>
        <v>0</v>
      </c>
      <c r="J906" s="63">
        <f>'Step 2 - Report Details'!T906</f>
        <v>0</v>
      </c>
      <c r="K906" s="178"/>
      <c r="L906" s="178"/>
      <c r="M906" s="178"/>
      <c r="N906" s="178"/>
      <c r="O906" s="178"/>
      <c r="P906" s="178"/>
      <c r="Q906" s="178"/>
      <c r="R906" s="178"/>
      <c r="S906" s="180"/>
    </row>
    <row r="907" spans="1:19" s="49" customFormat="1" x14ac:dyDescent="0.3">
      <c r="A907" s="182">
        <f>'Step 2 - Report Details'!A907</f>
        <v>0</v>
      </c>
      <c r="B907" s="182" t="str">
        <f ca="1">'Step 2 - Report Details'!B907</f>
        <v/>
      </c>
      <c r="C907" s="182">
        <f>'Step 2 - Report Details'!D907</f>
        <v>0</v>
      </c>
      <c r="D907" s="50" t="str">
        <f>'Step 2 - Report Details'!N907</f>
        <v>Biomass (T)</v>
      </c>
      <c r="E907" s="63">
        <f>'Step 2 - Report Details'!O907</f>
        <v>0</v>
      </c>
      <c r="F907" s="63">
        <f>'Step 2 - Report Details'!P907</f>
        <v>0</v>
      </c>
      <c r="G907" s="63">
        <f>'Step 2 - Report Details'!Q907</f>
        <v>0</v>
      </c>
      <c r="H907" s="63">
        <f>'Step 2 - Report Details'!R907</f>
        <v>0</v>
      </c>
      <c r="I907" s="63">
        <f>'Step 2 - Report Details'!S907</f>
        <v>0</v>
      </c>
      <c r="J907" s="63">
        <f>'Step 2 - Report Details'!T907</f>
        <v>0</v>
      </c>
      <c r="K907" s="177"/>
      <c r="L907" s="177"/>
      <c r="M907" s="177"/>
      <c r="N907" s="177"/>
      <c r="O907" s="177"/>
      <c r="P907" s="177"/>
      <c r="Q907" s="177"/>
      <c r="R907" s="177"/>
      <c r="S907" s="179"/>
    </row>
    <row r="908" spans="1:19" s="49" customFormat="1" x14ac:dyDescent="0.3">
      <c r="A908" s="183"/>
      <c r="B908" s="183"/>
      <c r="C908" s="183"/>
      <c r="D908" s="50" t="str">
        <f>'Step 2 - Report Details'!N908</f>
        <v>Population</v>
      </c>
      <c r="E908" s="63">
        <f>'Step 2 - Report Details'!O908</f>
        <v>0</v>
      </c>
      <c r="F908" s="63">
        <f>'Step 2 - Report Details'!P908</f>
        <v>0</v>
      </c>
      <c r="G908" s="63">
        <f>'Step 2 - Report Details'!Q908</f>
        <v>0</v>
      </c>
      <c r="H908" s="63">
        <f>'Step 2 - Report Details'!R908</f>
        <v>0</v>
      </c>
      <c r="I908" s="63">
        <f>'Step 2 - Report Details'!S908</f>
        <v>0</v>
      </c>
      <c r="J908" s="63">
        <f>'Step 2 - Report Details'!T908</f>
        <v>0</v>
      </c>
      <c r="K908" s="178"/>
      <c r="L908" s="178"/>
      <c r="M908" s="178"/>
      <c r="N908" s="178"/>
      <c r="O908" s="178"/>
      <c r="P908" s="178"/>
      <c r="Q908" s="178"/>
      <c r="R908" s="178"/>
      <c r="S908" s="180"/>
    </row>
    <row r="909" spans="1:19" s="49" customFormat="1" x14ac:dyDescent="0.3">
      <c r="A909" s="182">
        <f>'Step 2 - Report Details'!A909</f>
        <v>0</v>
      </c>
      <c r="B909" s="182" t="str">
        <f ca="1">'Step 2 - Report Details'!B909</f>
        <v/>
      </c>
      <c r="C909" s="182">
        <f>'Step 2 - Report Details'!D909</f>
        <v>0</v>
      </c>
      <c r="D909" s="50" t="str">
        <f>'Step 2 - Report Details'!N909</f>
        <v>Biomass (T)</v>
      </c>
      <c r="E909" s="63">
        <f>'Step 2 - Report Details'!O909</f>
        <v>0</v>
      </c>
      <c r="F909" s="63">
        <f>'Step 2 - Report Details'!P909</f>
        <v>0</v>
      </c>
      <c r="G909" s="63">
        <f>'Step 2 - Report Details'!Q909</f>
        <v>0</v>
      </c>
      <c r="H909" s="63">
        <f>'Step 2 - Report Details'!R909</f>
        <v>0</v>
      </c>
      <c r="I909" s="63">
        <f>'Step 2 - Report Details'!S909</f>
        <v>0</v>
      </c>
      <c r="J909" s="63">
        <f>'Step 2 - Report Details'!T909</f>
        <v>0</v>
      </c>
      <c r="K909" s="177"/>
      <c r="L909" s="177"/>
      <c r="M909" s="177"/>
      <c r="N909" s="177"/>
      <c r="O909" s="177"/>
      <c r="P909" s="177"/>
      <c r="Q909" s="177"/>
      <c r="R909" s="177"/>
      <c r="S909" s="179"/>
    </row>
    <row r="910" spans="1:19" s="49" customFormat="1" x14ac:dyDescent="0.3">
      <c r="A910" s="183"/>
      <c r="B910" s="183"/>
      <c r="C910" s="183"/>
      <c r="D910" s="50" t="str">
        <f>'Step 2 - Report Details'!N910</f>
        <v>Population</v>
      </c>
      <c r="E910" s="63">
        <f>'Step 2 - Report Details'!O910</f>
        <v>0</v>
      </c>
      <c r="F910" s="63">
        <f>'Step 2 - Report Details'!P910</f>
        <v>0</v>
      </c>
      <c r="G910" s="63">
        <f>'Step 2 - Report Details'!Q910</f>
        <v>0</v>
      </c>
      <c r="H910" s="63">
        <f>'Step 2 - Report Details'!R910</f>
        <v>0</v>
      </c>
      <c r="I910" s="63">
        <f>'Step 2 - Report Details'!S910</f>
        <v>0</v>
      </c>
      <c r="J910" s="63">
        <f>'Step 2 - Report Details'!T910</f>
        <v>0</v>
      </c>
      <c r="K910" s="178"/>
      <c r="L910" s="178"/>
      <c r="M910" s="178"/>
      <c r="N910" s="178"/>
      <c r="O910" s="178"/>
      <c r="P910" s="178"/>
      <c r="Q910" s="178"/>
      <c r="R910" s="178"/>
      <c r="S910" s="180"/>
    </row>
    <row r="911" spans="1:19" s="49" customFormat="1" x14ac:dyDescent="0.3">
      <c r="A911" s="182">
        <f>'Step 2 - Report Details'!A911</f>
        <v>0</v>
      </c>
      <c r="B911" s="182" t="str">
        <f ca="1">'Step 2 - Report Details'!B911</f>
        <v/>
      </c>
      <c r="C911" s="182">
        <f>'Step 2 - Report Details'!D911</f>
        <v>0</v>
      </c>
      <c r="D911" s="50" t="str">
        <f>'Step 2 - Report Details'!N911</f>
        <v>Biomass (T)</v>
      </c>
      <c r="E911" s="63">
        <f>'Step 2 - Report Details'!O911</f>
        <v>0</v>
      </c>
      <c r="F911" s="63">
        <f>'Step 2 - Report Details'!P911</f>
        <v>0</v>
      </c>
      <c r="G911" s="63">
        <f>'Step 2 - Report Details'!Q911</f>
        <v>0</v>
      </c>
      <c r="H911" s="63">
        <f>'Step 2 - Report Details'!R911</f>
        <v>0</v>
      </c>
      <c r="I911" s="63">
        <f>'Step 2 - Report Details'!S911</f>
        <v>0</v>
      </c>
      <c r="J911" s="63">
        <f>'Step 2 - Report Details'!T911</f>
        <v>0</v>
      </c>
      <c r="K911" s="177"/>
      <c r="L911" s="177"/>
      <c r="M911" s="177"/>
      <c r="N911" s="177"/>
      <c r="O911" s="177"/>
      <c r="P911" s="177"/>
      <c r="Q911" s="177"/>
      <c r="R911" s="177"/>
      <c r="S911" s="179"/>
    </row>
    <row r="912" spans="1:19" s="49" customFormat="1" x14ac:dyDescent="0.3">
      <c r="A912" s="183"/>
      <c r="B912" s="183"/>
      <c r="C912" s="183"/>
      <c r="D912" s="50" t="str">
        <f>'Step 2 - Report Details'!N912</f>
        <v>Population</v>
      </c>
      <c r="E912" s="63">
        <f>'Step 2 - Report Details'!O912</f>
        <v>0</v>
      </c>
      <c r="F912" s="63">
        <f>'Step 2 - Report Details'!P912</f>
        <v>0</v>
      </c>
      <c r="G912" s="63">
        <f>'Step 2 - Report Details'!Q912</f>
        <v>0</v>
      </c>
      <c r="H912" s="63">
        <f>'Step 2 - Report Details'!R912</f>
        <v>0</v>
      </c>
      <c r="I912" s="63">
        <f>'Step 2 - Report Details'!S912</f>
        <v>0</v>
      </c>
      <c r="J912" s="63">
        <f>'Step 2 - Report Details'!T912</f>
        <v>0</v>
      </c>
      <c r="K912" s="178"/>
      <c r="L912" s="178"/>
      <c r="M912" s="178"/>
      <c r="N912" s="178"/>
      <c r="O912" s="178"/>
      <c r="P912" s="178"/>
      <c r="Q912" s="178"/>
      <c r="R912" s="178"/>
      <c r="S912" s="180"/>
    </row>
    <row r="913" spans="1:19" s="49" customFormat="1" x14ac:dyDescent="0.3">
      <c r="A913" s="182">
        <f>'Step 2 - Report Details'!A913</f>
        <v>0</v>
      </c>
      <c r="B913" s="182" t="str">
        <f ca="1">'Step 2 - Report Details'!B913</f>
        <v/>
      </c>
      <c r="C913" s="182">
        <f>'Step 2 - Report Details'!D913</f>
        <v>0</v>
      </c>
      <c r="D913" s="50" t="str">
        <f>'Step 2 - Report Details'!N913</f>
        <v>Biomass (T)</v>
      </c>
      <c r="E913" s="63">
        <f>'Step 2 - Report Details'!O913</f>
        <v>0</v>
      </c>
      <c r="F913" s="63">
        <f>'Step 2 - Report Details'!P913</f>
        <v>0</v>
      </c>
      <c r="G913" s="63">
        <f>'Step 2 - Report Details'!Q913</f>
        <v>0</v>
      </c>
      <c r="H913" s="63">
        <f>'Step 2 - Report Details'!R913</f>
        <v>0</v>
      </c>
      <c r="I913" s="63">
        <f>'Step 2 - Report Details'!S913</f>
        <v>0</v>
      </c>
      <c r="J913" s="63">
        <f>'Step 2 - Report Details'!T913</f>
        <v>0</v>
      </c>
      <c r="K913" s="177"/>
      <c r="L913" s="177"/>
      <c r="M913" s="177"/>
      <c r="N913" s="177"/>
      <c r="O913" s="177"/>
      <c r="P913" s="177"/>
      <c r="Q913" s="177"/>
      <c r="R913" s="177"/>
      <c r="S913" s="179"/>
    </row>
    <row r="914" spans="1:19" s="49" customFormat="1" x14ac:dyDescent="0.3">
      <c r="A914" s="183"/>
      <c r="B914" s="183"/>
      <c r="C914" s="183"/>
      <c r="D914" s="50" t="str">
        <f>'Step 2 - Report Details'!N914</f>
        <v>Population</v>
      </c>
      <c r="E914" s="63">
        <f>'Step 2 - Report Details'!O914</f>
        <v>0</v>
      </c>
      <c r="F914" s="63">
        <f>'Step 2 - Report Details'!P914</f>
        <v>0</v>
      </c>
      <c r="G914" s="63">
        <f>'Step 2 - Report Details'!Q914</f>
        <v>0</v>
      </c>
      <c r="H914" s="63">
        <f>'Step 2 - Report Details'!R914</f>
        <v>0</v>
      </c>
      <c r="I914" s="63">
        <f>'Step 2 - Report Details'!S914</f>
        <v>0</v>
      </c>
      <c r="J914" s="63">
        <f>'Step 2 - Report Details'!T914</f>
        <v>0</v>
      </c>
      <c r="K914" s="178"/>
      <c r="L914" s="178"/>
      <c r="M914" s="178"/>
      <c r="N914" s="178"/>
      <c r="O914" s="178"/>
      <c r="P914" s="178"/>
      <c r="Q914" s="178"/>
      <c r="R914" s="178"/>
      <c r="S914" s="180"/>
    </row>
    <row r="915" spans="1:19" s="49" customFormat="1" x14ac:dyDescent="0.3">
      <c r="A915" s="182">
        <f>'Step 2 - Report Details'!A915</f>
        <v>0</v>
      </c>
      <c r="B915" s="182" t="str">
        <f ca="1">'Step 2 - Report Details'!B915</f>
        <v/>
      </c>
      <c r="C915" s="182">
        <f>'Step 2 - Report Details'!D915</f>
        <v>0</v>
      </c>
      <c r="D915" s="50" t="str">
        <f>'Step 2 - Report Details'!N915</f>
        <v>Biomass (T)</v>
      </c>
      <c r="E915" s="63">
        <f>'Step 2 - Report Details'!O915</f>
        <v>0</v>
      </c>
      <c r="F915" s="63">
        <f>'Step 2 - Report Details'!P915</f>
        <v>0</v>
      </c>
      <c r="G915" s="63">
        <f>'Step 2 - Report Details'!Q915</f>
        <v>0</v>
      </c>
      <c r="H915" s="63">
        <f>'Step 2 - Report Details'!R915</f>
        <v>0</v>
      </c>
      <c r="I915" s="63">
        <f>'Step 2 - Report Details'!S915</f>
        <v>0</v>
      </c>
      <c r="J915" s="63">
        <f>'Step 2 - Report Details'!T915</f>
        <v>0</v>
      </c>
      <c r="K915" s="177"/>
      <c r="L915" s="177"/>
      <c r="M915" s="177"/>
      <c r="N915" s="177"/>
      <c r="O915" s="177"/>
      <c r="P915" s="177"/>
      <c r="Q915" s="177"/>
      <c r="R915" s="177"/>
      <c r="S915" s="179"/>
    </row>
    <row r="916" spans="1:19" s="49" customFormat="1" x14ac:dyDescent="0.3">
      <c r="A916" s="183"/>
      <c r="B916" s="183"/>
      <c r="C916" s="183"/>
      <c r="D916" s="50" t="str">
        <f>'Step 2 - Report Details'!N916</f>
        <v>Population</v>
      </c>
      <c r="E916" s="63">
        <f>'Step 2 - Report Details'!O916</f>
        <v>0</v>
      </c>
      <c r="F916" s="63">
        <f>'Step 2 - Report Details'!P916</f>
        <v>0</v>
      </c>
      <c r="G916" s="63">
        <f>'Step 2 - Report Details'!Q916</f>
        <v>0</v>
      </c>
      <c r="H916" s="63">
        <f>'Step 2 - Report Details'!R916</f>
        <v>0</v>
      </c>
      <c r="I916" s="63">
        <f>'Step 2 - Report Details'!S916</f>
        <v>0</v>
      </c>
      <c r="J916" s="63">
        <f>'Step 2 - Report Details'!T916</f>
        <v>0</v>
      </c>
      <c r="K916" s="178"/>
      <c r="L916" s="178"/>
      <c r="M916" s="178"/>
      <c r="N916" s="178"/>
      <c r="O916" s="178"/>
      <c r="P916" s="178"/>
      <c r="Q916" s="178"/>
      <c r="R916" s="178"/>
      <c r="S916" s="180"/>
    </row>
    <row r="917" spans="1:19" s="49" customFormat="1" x14ac:dyDescent="0.3">
      <c r="A917" s="182">
        <f>'Step 2 - Report Details'!A917</f>
        <v>0</v>
      </c>
      <c r="B917" s="182" t="str">
        <f ca="1">'Step 2 - Report Details'!B917</f>
        <v/>
      </c>
      <c r="C917" s="182">
        <f>'Step 2 - Report Details'!D917</f>
        <v>0</v>
      </c>
      <c r="D917" s="50" t="str">
        <f>'Step 2 - Report Details'!N917</f>
        <v>Biomass (T)</v>
      </c>
      <c r="E917" s="63">
        <f>'Step 2 - Report Details'!O917</f>
        <v>0</v>
      </c>
      <c r="F917" s="63">
        <f>'Step 2 - Report Details'!P917</f>
        <v>0</v>
      </c>
      <c r="G917" s="63">
        <f>'Step 2 - Report Details'!Q917</f>
        <v>0</v>
      </c>
      <c r="H917" s="63">
        <f>'Step 2 - Report Details'!R917</f>
        <v>0</v>
      </c>
      <c r="I917" s="63">
        <f>'Step 2 - Report Details'!S917</f>
        <v>0</v>
      </c>
      <c r="J917" s="63">
        <f>'Step 2 - Report Details'!T917</f>
        <v>0</v>
      </c>
      <c r="K917" s="177"/>
      <c r="L917" s="177"/>
      <c r="M917" s="177"/>
      <c r="N917" s="177"/>
      <c r="O917" s="177"/>
      <c r="P917" s="177"/>
      <c r="Q917" s="177"/>
      <c r="R917" s="177"/>
      <c r="S917" s="179"/>
    </row>
    <row r="918" spans="1:19" s="49" customFormat="1" x14ac:dyDescent="0.3">
      <c r="A918" s="183"/>
      <c r="B918" s="183"/>
      <c r="C918" s="183"/>
      <c r="D918" s="50" t="str">
        <f>'Step 2 - Report Details'!N918</f>
        <v>Population</v>
      </c>
      <c r="E918" s="63">
        <f>'Step 2 - Report Details'!O918</f>
        <v>0</v>
      </c>
      <c r="F918" s="63">
        <f>'Step 2 - Report Details'!P918</f>
        <v>0</v>
      </c>
      <c r="G918" s="63">
        <f>'Step 2 - Report Details'!Q918</f>
        <v>0</v>
      </c>
      <c r="H918" s="63">
        <f>'Step 2 - Report Details'!R918</f>
        <v>0</v>
      </c>
      <c r="I918" s="63">
        <f>'Step 2 - Report Details'!S918</f>
        <v>0</v>
      </c>
      <c r="J918" s="63">
        <f>'Step 2 - Report Details'!T918</f>
        <v>0</v>
      </c>
      <c r="K918" s="178"/>
      <c r="L918" s="178"/>
      <c r="M918" s="178"/>
      <c r="N918" s="178"/>
      <c r="O918" s="178"/>
      <c r="P918" s="178"/>
      <c r="Q918" s="178"/>
      <c r="R918" s="178"/>
      <c r="S918" s="180"/>
    </row>
    <row r="919" spans="1:19" s="49" customFormat="1" x14ac:dyDescent="0.3">
      <c r="A919" s="182">
        <f>'Step 2 - Report Details'!A919</f>
        <v>0</v>
      </c>
      <c r="B919" s="182" t="str">
        <f ca="1">'Step 2 - Report Details'!B919</f>
        <v/>
      </c>
      <c r="C919" s="182">
        <f>'Step 2 - Report Details'!D919</f>
        <v>0</v>
      </c>
      <c r="D919" s="50" t="str">
        <f>'Step 2 - Report Details'!N919</f>
        <v>Biomass (T)</v>
      </c>
      <c r="E919" s="63">
        <f>'Step 2 - Report Details'!O919</f>
        <v>0</v>
      </c>
      <c r="F919" s="63">
        <f>'Step 2 - Report Details'!P919</f>
        <v>0</v>
      </c>
      <c r="G919" s="63">
        <f>'Step 2 - Report Details'!Q919</f>
        <v>0</v>
      </c>
      <c r="H919" s="63">
        <f>'Step 2 - Report Details'!R919</f>
        <v>0</v>
      </c>
      <c r="I919" s="63">
        <f>'Step 2 - Report Details'!S919</f>
        <v>0</v>
      </c>
      <c r="J919" s="63">
        <f>'Step 2 - Report Details'!T919</f>
        <v>0</v>
      </c>
      <c r="K919" s="177"/>
      <c r="L919" s="177"/>
      <c r="M919" s="177"/>
      <c r="N919" s="177"/>
      <c r="O919" s="177"/>
      <c r="P919" s="177"/>
      <c r="Q919" s="177"/>
      <c r="R919" s="177"/>
      <c r="S919" s="179"/>
    </row>
    <row r="920" spans="1:19" s="49" customFormat="1" x14ac:dyDescent="0.3">
      <c r="A920" s="183"/>
      <c r="B920" s="183"/>
      <c r="C920" s="183"/>
      <c r="D920" s="50" t="str">
        <f>'Step 2 - Report Details'!N920</f>
        <v>Population</v>
      </c>
      <c r="E920" s="63">
        <f>'Step 2 - Report Details'!O920</f>
        <v>0</v>
      </c>
      <c r="F920" s="63">
        <f>'Step 2 - Report Details'!P920</f>
        <v>0</v>
      </c>
      <c r="G920" s="63">
        <f>'Step 2 - Report Details'!Q920</f>
        <v>0</v>
      </c>
      <c r="H920" s="63">
        <f>'Step 2 - Report Details'!R920</f>
        <v>0</v>
      </c>
      <c r="I920" s="63">
        <f>'Step 2 - Report Details'!S920</f>
        <v>0</v>
      </c>
      <c r="J920" s="63">
        <f>'Step 2 - Report Details'!T920</f>
        <v>0</v>
      </c>
      <c r="K920" s="178"/>
      <c r="L920" s="178"/>
      <c r="M920" s="178"/>
      <c r="N920" s="178"/>
      <c r="O920" s="178"/>
      <c r="P920" s="178"/>
      <c r="Q920" s="178"/>
      <c r="R920" s="178"/>
      <c r="S920" s="180"/>
    </row>
    <row r="921" spans="1:19" s="49" customFormat="1" x14ac:dyDescent="0.3">
      <c r="A921" s="182">
        <f>'Step 2 - Report Details'!A921</f>
        <v>0</v>
      </c>
      <c r="B921" s="182" t="str">
        <f ca="1">'Step 2 - Report Details'!B921</f>
        <v/>
      </c>
      <c r="C921" s="182">
        <f>'Step 2 - Report Details'!D921</f>
        <v>0</v>
      </c>
      <c r="D921" s="50" t="str">
        <f>'Step 2 - Report Details'!N921</f>
        <v>Biomass (T)</v>
      </c>
      <c r="E921" s="63">
        <f>'Step 2 - Report Details'!O921</f>
        <v>0</v>
      </c>
      <c r="F921" s="63">
        <f>'Step 2 - Report Details'!P921</f>
        <v>0</v>
      </c>
      <c r="G921" s="63">
        <f>'Step 2 - Report Details'!Q921</f>
        <v>0</v>
      </c>
      <c r="H921" s="63">
        <f>'Step 2 - Report Details'!R921</f>
        <v>0</v>
      </c>
      <c r="I921" s="63">
        <f>'Step 2 - Report Details'!S921</f>
        <v>0</v>
      </c>
      <c r="J921" s="63">
        <f>'Step 2 - Report Details'!T921</f>
        <v>0</v>
      </c>
      <c r="K921" s="177"/>
      <c r="L921" s="177"/>
      <c r="M921" s="177"/>
      <c r="N921" s="177"/>
      <c r="O921" s="177"/>
      <c r="P921" s="177"/>
      <c r="Q921" s="177"/>
      <c r="R921" s="177"/>
      <c r="S921" s="179"/>
    </row>
    <row r="922" spans="1:19" s="49" customFormat="1" x14ac:dyDescent="0.3">
      <c r="A922" s="183"/>
      <c r="B922" s="183"/>
      <c r="C922" s="183"/>
      <c r="D922" s="50" t="str">
        <f>'Step 2 - Report Details'!N922</f>
        <v>Population</v>
      </c>
      <c r="E922" s="63">
        <f>'Step 2 - Report Details'!O922</f>
        <v>0</v>
      </c>
      <c r="F922" s="63">
        <f>'Step 2 - Report Details'!P922</f>
        <v>0</v>
      </c>
      <c r="G922" s="63">
        <f>'Step 2 - Report Details'!Q922</f>
        <v>0</v>
      </c>
      <c r="H922" s="63">
        <f>'Step 2 - Report Details'!R922</f>
        <v>0</v>
      </c>
      <c r="I922" s="63">
        <f>'Step 2 - Report Details'!S922</f>
        <v>0</v>
      </c>
      <c r="J922" s="63">
        <f>'Step 2 - Report Details'!T922</f>
        <v>0</v>
      </c>
      <c r="K922" s="178"/>
      <c r="L922" s="178"/>
      <c r="M922" s="178"/>
      <c r="N922" s="178"/>
      <c r="O922" s="178"/>
      <c r="P922" s="178"/>
      <c r="Q922" s="178"/>
      <c r="R922" s="178"/>
      <c r="S922" s="180"/>
    </row>
    <row r="923" spans="1:19" s="49" customFormat="1" x14ac:dyDescent="0.3">
      <c r="A923" s="182">
        <f>'Step 2 - Report Details'!A923</f>
        <v>0</v>
      </c>
      <c r="B923" s="182" t="str">
        <f ca="1">'Step 2 - Report Details'!B923</f>
        <v/>
      </c>
      <c r="C923" s="182">
        <f>'Step 2 - Report Details'!D923</f>
        <v>0</v>
      </c>
      <c r="D923" s="50" t="str">
        <f>'Step 2 - Report Details'!N923</f>
        <v>Biomass (T)</v>
      </c>
      <c r="E923" s="63">
        <f>'Step 2 - Report Details'!O923</f>
        <v>0</v>
      </c>
      <c r="F923" s="63">
        <f>'Step 2 - Report Details'!P923</f>
        <v>0</v>
      </c>
      <c r="G923" s="63">
        <f>'Step 2 - Report Details'!Q923</f>
        <v>0</v>
      </c>
      <c r="H923" s="63">
        <f>'Step 2 - Report Details'!R923</f>
        <v>0</v>
      </c>
      <c r="I923" s="63">
        <f>'Step 2 - Report Details'!S923</f>
        <v>0</v>
      </c>
      <c r="J923" s="63">
        <f>'Step 2 - Report Details'!T923</f>
        <v>0</v>
      </c>
      <c r="K923" s="177"/>
      <c r="L923" s="177"/>
      <c r="M923" s="177"/>
      <c r="N923" s="177"/>
      <c r="O923" s="177"/>
      <c r="P923" s="177"/>
      <c r="Q923" s="177"/>
      <c r="R923" s="177"/>
      <c r="S923" s="179"/>
    </row>
    <row r="924" spans="1:19" s="49" customFormat="1" x14ac:dyDescent="0.3">
      <c r="A924" s="183"/>
      <c r="B924" s="183"/>
      <c r="C924" s="183"/>
      <c r="D924" s="50" t="str">
        <f>'Step 2 - Report Details'!N924</f>
        <v>Population</v>
      </c>
      <c r="E924" s="63">
        <f>'Step 2 - Report Details'!O924</f>
        <v>0</v>
      </c>
      <c r="F924" s="63">
        <f>'Step 2 - Report Details'!P924</f>
        <v>0</v>
      </c>
      <c r="G924" s="63">
        <f>'Step 2 - Report Details'!Q924</f>
        <v>0</v>
      </c>
      <c r="H924" s="63">
        <f>'Step 2 - Report Details'!R924</f>
        <v>0</v>
      </c>
      <c r="I924" s="63">
        <f>'Step 2 - Report Details'!S924</f>
        <v>0</v>
      </c>
      <c r="J924" s="63">
        <f>'Step 2 - Report Details'!T924</f>
        <v>0</v>
      </c>
      <c r="K924" s="178"/>
      <c r="L924" s="178"/>
      <c r="M924" s="178"/>
      <c r="N924" s="178"/>
      <c r="O924" s="178"/>
      <c r="P924" s="178"/>
      <c r="Q924" s="178"/>
      <c r="R924" s="178"/>
      <c r="S924" s="180"/>
    </row>
    <row r="925" spans="1:19" s="49" customFormat="1" x14ac:dyDescent="0.3">
      <c r="A925" s="182">
        <f>'Step 2 - Report Details'!A925</f>
        <v>0</v>
      </c>
      <c r="B925" s="182" t="str">
        <f ca="1">'Step 2 - Report Details'!B925</f>
        <v/>
      </c>
      <c r="C925" s="182">
        <f>'Step 2 - Report Details'!D925</f>
        <v>0</v>
      </c>
      <c r="D925" s="50" t="str">
        <f>'Step 2 - Report Details'!N925</f>
        <v>Biomass (T)</v>
      </c>
      <c r="E925" s="63">
        <f>'Step 2 - Report Details'!O925</f>
        <v>0</v>
      </c>
      <c r="F925" s="63">
        <f>'Step 2 - Report Details'!P925</f>
        <v>0</v>
      </c>
      <c r="G925" s="63">
        <f>'Step 2 - Report Details'!Q925</f>
        <v>0</v>
      </c>
      <c r="H925" s="63">
        <f>'Step 2 - Report Details'!R925</f>
        <v>0</v>
      </c>
      <c r="I925" s="63">
        <f>'Step 2 - Report Details'!S925</f>
        <v>0</v>
      </c>
      <c r="J925" s="63">
        <f>'Step 2 - Report Details'!T925</f>
        <v>0</v>
      </c>
      <c r="K925" s="177"/>
      <c r="L925" s="177"/>
      <c r="M925" s="177"/>
      <c r="N925" s="177"/>
      <c r="O925" s="177"/>
      <c r="P925" s="177"/>
      <c r="Q925" s="177"/>
      <c r="R925" s="177"/>
      <c r="S925" s="179"/>
    </row>
    <row r="926" spans="1:19" s="49" customFormat="1" x14ac:dyDescent="0.3">
      <c r="A926" s="183"/>
      <c r="B926" s="183"/>
      <c r="C926" s="183"/>
      <c r="D926" s="50" t="str">
        <f>'Step 2 - Report Details'!N926</f>
        <v>Population</v>
      </c>
      <c r="E926" s="63">
        <f>'Step 2 - Report Details'!O926</f>
        <v>0</v>
      </c>
      <c r="F926" s="63">
        <f>'Step 2 - Report Details'!P926</f>
        <v>0</v>
      </c>
      <c r="G926" s="63">
        <f>'Step 2 - Report Details'!Q926</f>
        <v>0</v>
      </c>
      <c r="H926" s="63">
        <f>'Step 2 - Report Details'!R926</f>
        <v>0</v>
      </c>
      <c r="I926" s="63">
        <f>'Step 2 - Report Details'!S926</f>
        <v>0</v>
      </c>
      <c r="J926" s="63">
        <f>'Step 2 - Report Details'!T926</f>
        <v>0</v>
      </c>
      <c r="K926" s="178"/>
      <c r="L926" s="178"/>
      <c r="M926" s="178"/>
      <c r="N926" s="178"/>
      <c r="O926" s="178"/>
      <c r="P926" s="178"/>
      <c r="Q926" s="178"/>
      <c r="R926" s="178"/>
      <c r="S926" s="180"/>
    </row>
    <row r="927" spans="1:19" s="49" customFormat="1" x14ac:dyDescent="0.3">
      <c r="A927" s="182">
        <f>'Step 2 - Report Details'!A927</f>
        <v>0</v>
      </c>
      <c r="B927" s="182" t="str">
        <f ca="1">'Step 2 - Report Details'!B927</f>
        <v/>
      </c>
      <c r="C927" s="182">
        <f>'Step 2 - Report Details'!D927</f>
        <v>0</v>
      </c>
      <c r="D927" s="50" t="str">
        <f>'Step 2 - Report Details'!N927</f>
        <v>Biomass (T)</v>
      </c>
      <c r="E927" s="63">
        <f>'Step 2 - Report Details'!O927</f>
        <v>0</v>
      </c>
      <c r="F927" s="63">
        <f>'Step 2 - Report Details'!P927</f>
        <v>0</v>
      </c>
      <c r="G927" s="63">
        <f>'Step 2 - Report Details'!Q927</f>
        <v>0</v>
      </c>
      <c r="H927" s="63">
        <f>'Step 2 - Report Details'!R927</f>
        <v>0</v>
      </c>
      <c r="I927" s="63">
        <f>'Step 2 - Report Details'!S927</f>
        <v>0</v>
      </c>
      <c r="J927" s="63">
        <f>'Step 2 - Report Details'!T927</f>
        <v>0</v>
      </c>
      <c r="K927" s="177"/>
      <c r="L927" s="177"/>
      <c r="M927" s="177"/>
      <c r="N927" s="177"/>
      <c r="O927" s="177"/>
      <c r="P927" s="177"/>
      <c r="Q927" s="177"/>
      <c r="R927" s="177"/>
      <c r="S927" s="179"/>
    </row>
    <row r="928" spans="1:19" s="49" customFormat="1" x14ac:dyDescent="0.3">
      <c r="A928" s="183"/>
      <c r="B928" s="183"/>
      <c r="C928" s="183"/>
      <c r="D928" s="50" t="str">
        <f>'Step 2 - Report Details'!N928</f>
        <v>Population</v>
      </c>
      <c r="E928" s="63">
        <f>'Step 2 - Report Details'!O928</f>
        <v>0</v>
      </c>
      <c r="F928" s="63">
        <f>'Step 2 - Report Details'!P928</f>
        <v>0</v>
      </c>
      <c r="G928" s="63">
        <f>'Step 2 - Report Details'!Q928</f>
        <v>0</v>
      </c>
      <c r="H928" s="63">
        <f>'Step 2 - Report Details'!R928</f>
        <v>0</v>
      </c>
      <c r="I928" s="63">
        <f>'Step 2 - Report Details'!S928</f>
        <v>0</v>
      </c>
      <c r="J928" s="63">
        <f>'Step 2 - Report Details'!T928</f>
        <v>0</v>
      </c>
      <c r="K928" s="178"/>
      <c r="L928" s="178"/>
      <c r="M928" s="178"/>
      <c r="N928" s="178"/>
      <c r="O928" s="178"/>
      <c r="P928" s="178"/>
      <c r="Q928" s="178"/>
      <c r="R928" s="178"/>
      <c r="S928" s="180"/>
    </row>
    <row r="929" spans="1:19" s="49" customFormat="1" x14ac:dyDescent="0.3">
      <c r="A929" s="182">
        <f>'Step 2 - Report Details'!A929</f>
        <v>0</v>
      </c>
      <c r="B929" s="182" t="str">
        <f ca="1">'Step 2 - Report Details'!B929</f>
        <v/>
      </c>
      <c r="C929" s="182">
        <f>'Step 2 - Report Details'!D929</f>
        <v>0</v>
      </c>
      <c r="D929" s="50" t="str">
        <f>'Step 2 - Report Details'!N929</f>
        <v>Biomass (T)</v>
      </c>
      <c r="E929" s="63">
        <f>'Step 2 - Report Details'!O929</f>
        <v>0</v>
      </c>
      <c r="F929" s="63">
        <f>'Step 2 - Report Details'!P929</f>
        <v>0</v>
      </c>
      <c r="G929" s="63">
        <f>'Step 2 - Report Details'!Q929</f>
        <v>0</v>
      </c>
      <c r="H929" s="63">
        <f>'Step 2 - Report Details'!R929</f>
        <v>0</v>
      </c>
      <c r="I929" s="63">
        <f>'Step 2 - Report Details'!S929</f>
        <v>0</v>
      </c>
      <c r="J929" s="63">
        <f>'Step 2 - Report Details'!T929</f>
        <v>0</v>
      </c>
      <c r="K929" s="177"/>
      <c r="L929" s="177"/>
      <c r="M929" s="177"/>
      <c r="N929" s="177"/>
      <c r="O929" s="177"/>
      <c r="P929" s="177"/>
      <c r="Q929" s="177"/>
      <c r="R929" s="177"/>
      <c r="S929" s="179"/>
    </row>
    <row r="930" spans="1:19" s="49" customFormat="1" x14ac:dyDescent="0.3">
      <c r="A930" s="183"/>
      <c r="B930" s="183"/>
      <c r="C930" s="183"/>
      <c r="D930" s="50" t="str">
        <f>'Step 2 - Report Details'!N930</f>
        <v>Population</v>
      </c>
      <c r="E930" s="63">
        <f>'Step 2 - Report Details'!O930</f>
        <v>0</v>
      </c>
      <c r="F930" s="63">
        <f>'Step 2 - Report Details'!P930</f>
        <v>0</v>
      </c>
      <c r="G930" s="63">
        <f>'Step 2 - Report Details'!Q930</f>
        <v>0</v>
      </c>
      <c r="H930" s="63">
        <f>'Step 2 - Report Details'!R930</f>
        <v>0</v>
      </c>
      <c r="I930" s="63">
        <f>'Step 2 - Report Details'!S930</f>
        <v>0</v>
      </c>
      <c r="J930" s="63">
        <f>'Step 2 - Report Details'!T930</f>
        <v>0</v>
      </c>
      <c r="K930" s="178"/>
      <c r="L930" s="178"/>
      <c r="M930" s="178"/>
      <c r="N930" s="178"/>
      <c r="O930" s="178"/>
      <c r="P930" s="178"/>
      <c r="Q930" s="178"/>
      <c r="R930" s="178"/>
      <c r="S930" s="180"/>
    </row>
    <row r="931" spans="1:19" s="49" customFormat="1" x14ac:dyDescent="0.3">
      <c r="A931" s="182">
        <f>'Step 2 - Report Details'!A931</f>
        <v>0</v>
      </c>
      <c r="B931" s="182" t="str">
        <f ca="1">'Step 2 - Report Details'!B931</f>
        <v/>
      </c>
      <c r="C931" s="182">
        <f>'Step 2 - Report Details'!D931</f>
        <v>0</v>
      </c>
      <c r="D931" s="50" t="str">
        <f>'Step 2 - Report Details'!N931</f>
        <v>Biomass (T)</v>
      </c>
      <c r="E931" s="63">
        <f>'Step 2 - Report Details'!O931</f>
        <v>0</v>
      </c>
      <c r="F931" s="63">
        <f>'Step 2 - Report Details'!P931</f>
        <v>0</v>
      </c>
      <c r="G931" s="63">
        <f>'Step 2 - Report Details'!Q931</f>
        <v>0</v>
      </c>
      <c r="H931" s="63">
        <f>'Step 2 - Report Details'!R931</f>
        <v>0</v>
      </c>
      <c r="I931" s="63">
        <f>'Step 2 - Report Details'!S931</f>
        <v>0</v>
      </c>
      <c r="J931" s="63">
        <f>'Step 2 - Report Details'!T931</f>
        <v>0</v>
      </c>
      <c r="K931" s="177"/>
      <c r="L931" s="177"/>
      <c r="M931" s="177"/>
      <c r="N931" s="177"/>
      <c r="O931" s="177"/>
      <c r="P931" s="177"/>
      <c r="Q931" s="177"/>
      <c r="R931" s="177"/>
      <c r="S931" s="179"/>
    </row>
    <row r="932" spans="1:19" s="49" customFormat="1" x14ac:dyDescent="0.3">
      <c r="A932" s="183"/>
      <c r="B932" s="183"/>
      <c r="C932" s="183"/>
      <c r="D932" s="50" t="str">
        <f>'Step 2 - Report Details'!N932</f>
        <v>Population</v>
      </c>
      <c r="E932" s="63">
        <f>'Step 2 - Report Details'!O932</f>
        <v>0</v>
      </c>
      <c r="F932" s="63">
        <f>'Step 2 - Report Details'!P932</f>
        <v>0</v>
      </c>
      <c r="G932" s="63">
        <f>'Step 2 - Report Details'!Q932</f>
        <v>0</v>
      </c>
      <c r="H932" s="63">
        <f>'Step 2 - Report Details'!R932</f>
        <v>0</v>
      </c>
      <c r="I932" s="63">
        <f>'Step 2 - Report Details'!S932</f>
        <v>0</v>
      </c>
      <c r="J932" s="63">
        <f>'Step 2 - Report Details'!T932</f>
        <v>0</v>
      </c>
      <c r="K932" s="178"/>
      <c r="L932" s="178"/>
      <c r="M932" s="178"/>
      <c r="N932" s="178"/>
      <c r="O932" s="178"/>
      <c r="P932" s="178"/>
      <c r="Q932" s="178"/>
      <c r="R932" s="178"/>
      <c r="S932" s="180"/>
    </row>
    <row r="933" spans="1:19" s="49" customFormat="1" x14ac:dyDescent="0.3">
      <c r="A933" s="182">
        <f>'Step 2 - Report Details'!A933</f>
        <v>0</v>
      </c>
      <c r="B933" s="182" t="str">
        <f ca="1">'Step 2 - Report Details'!B933</f>
        <v/>
      </c>
      <c r="C933" s="182">
        <f>'Step 2 - Report Details'!D933</f>
        <v>0</v>
      </c>
      <c r="D933" s="50" t="str">
        <f>'Step 2 - Report Details'!N933</f>
        <v>Biomass (T)</v>
      </c>
      <c r="E933" s="63">
        <f>'Step 2 - Report Details'!O933</f>
        <v>0</v>
      </c>
      <c r="F933" s="63">
        <f>'Step 2 - Report Details'!P933</f>
        <v>0</v>
      </c>
      <c r="G933" s="63">
        <f>'Step 2 - Report Details'!Q933</f>
        <v>0</v>
      </c>
      <c r="H933" s="63">
        <f>'Step 2 - Report Details'!R933</f>
        <v>0</v>
      </c>
      <c r="I933" s="63">
        <f>'Step 2 - Report Details'!S933</f>
        <v>0</v>
      </c>
      <c r="J933" s="63">
        <f>'Step 2 - Report Details'!T933</f>
        <v>0</v>
      </c>
      <c r="K933" s="177"/>
      <c r="L933" s="177"/>
      <c r="M933" s="177"/>
      <c r="N933" s="177"/>
      <c r="O933" s="177"/>
      <c r="P933" s="177"/>
      <c r="Q933" s="177"/>
      <c r="R933" s="177"/>
      <c r="S933" s="179"/>
    </row>
    <row r="934" spans="1:19" s="49" customFormat="1" x14ac:dyDescent="0.3">
      <c r="A934" s="183"/>
      <c r="B934" s="183"/>
      <c r="C934" s="183"/>
      <c r="D934" s="50" t="str">
        <f>'Step 2 - Report Details'!N934</f>
        <v>Population</v>
      </c>
      <c r="E934" s="63">
        <f>'Step 2 - Report Details'!O934</f>
        <v>0</v>
      </c>
      <c r="F934" s="63">
        <f>'Step 2 - Report Details'!P934</f>
        <v>0</v>
      </c>
      <c r="G934" s="63">
        <f>'Step 2 - Report Details'!Q934</f>
        <v>0</v>
      </c>
      <c r="H934" s="63">
        <f>'Step 2 - Report Details'!R934</f>
        <v>0</v>
      </c>
      <c r="I934" s="63">
        <f>'Step 2 - Report Details'!S934</f>
        <v>0</v>
      </c>
      <c r="J934" s="63">
        <f>'Step 2 - Report Details'!T934</f>
        <v>0</v>
      </c>
      <c r="K934" s="178"/>
      <c r="L934" s="178"/>
      <c r="M934" s="178"/>
      <c r="N934" s="178"/>
      <c r="O934" s="178"/>
      <c r="P934" s="178"/>
      <c r="Q934" s="178"/>
      <c r="R934" s="178"/>
      <c r="S934" s="180"/>
    </row>
    <row r="935" spans="1:19" s="49" customFormat="1" x14ac:dyDescent="0.3">
      <c r="A935" s="182">
        <f>'Step 2 - Report Details'!A935</f>
        <v>0</v>
      </c>
      <c r="B935" s="182" t="str">
        <f ca="1">'Step 2 - Report Details'!B935</f>
        <v/>
      </c>
      <c r="C935" s="182">
        <f>'Step 2 - Report Details'!D935</f>
        <v>0</v>
      </c>
      <c r="D935" s="50" t="str">
        <f>'Step 2 - Report Details'!N935</f>
        <v>Biomass (T)</v>
      </c>
      <c r="E935" s="63">
        <f>'Step 2 - Report Details'!O935</f>
        <v>0</v>
      </c>
      <c r="F935" s="63">
        <f>'Step 2 - Report Details'!P935</f>
        <v>0</v>
      </c>
      <c r="G935" s="63">
        <f>'Step 2 - Report Details'!Q935</f>
        <v>0</v>
      </c>
      <c r="H935" s="63">
        <f>'Step 2 - Report Details'!R935</f>
        <v>0</v>
      </c>
      <c r="I935" s="63">
        <f>'Step 2 - Report Details'!S935</f>
        <v>0</v>
      </c>
      <c r="J935" s="63">
        <f>'Step 2 - Report Details'!T935</f>
        <v>0</v>
      </c>
      <c r="K935" s="177"/>
      <c r="L935" s="177"/>
      <c r="M935" s="177"/>
      <c r="N935" s="177"/>
      <c r="O935" s="177"/>
      <c r="P935" s="177"/>
      <c r="Q935" s="177"/>
      <c r="R935" s="177"/>
      <c r="S935" s="179"/>
    </row>
    <row r="936" spans="1:19" s="49" customFormat="1" x14ac:dyDescent="0.3">
      <c r="A936" s="183"/>
      <c r="B936" s="183"/>
      <c r="C936" s="183"/>
      <c r="D936" s="50" t="str">
        <f>'Step 2 - Report Details'!N936</f>
        <v>Population</v>
      </c>
      <c r="E936" s="63">
        <f>'Step 2 - Report Details'!O936</f>
        <v>0</v>
      </c>
      <c r="F936" s="63">
        <f>'Step 2 - Report Details'!P936</f>
        <v>0</v>
      </c>
      <c r="G936" s="63">
        <f>'Step 2 - Report Details'!Q936</f>
        <v>0</v>
      </c>
      <c r="H936" s="63">
        <f>'Step 2 - Report Details'!R936</f>
        <v>0</v>
      </c>
      <c r="I936" s="63">
        <f>'Step 2 - Report Details'!S936</f>
        <v>0</v>
      </c>
      <c r="J936" s="63">
        <f>'Step 2 - Report Details'!T936</f>
        <v>0</v>
      </c>
      <c r="K936" s="178"/>
      <c r="L936" s="178"/>
      <c r="M936" s="178"/>
      <c r="N936" s="178"/>
      <c r="O936" s="178"/>
      <c r="P936" s="178"/>
      <c r="Q936" s="178"/>
      <c r="R936" s="178"/>
      <c r="S936" s="180"/>
    </row>
    <row r="937" spans="1:19" s="49" customFormat="1" x14ac:dyDescent="0.3">
      <c r="A937" s="182">
        <f>'Step 2 - Report Details'!A937</f>
        <v>0</v>
      </c>
      <c r="B937" s="182" t="str">
        <f ca="1">'Step 2 - Report Details'!B937</f>
        <v/>
      </c>
      <c r="C937" s="182">
        <f>'Step 2 - Report Details'!D937</f>
        <v>0</v>
      </c>
      <c r="D937" s="50" t="str">
        <f>'Step 2 - Report Details'!N937</f>
        <v>Biomass (T)</v>
      </c>
      <c r="E937" s="63">
        <f>'Step 2 - Report Details'!O937</f>
        <v>0</v>
      </c>
      <c r="F937" s="63">
        <f>'Step 2 - Report Details'!P937</f>
        <v>0</v>
      </c>
      <c r="G937" s="63">
        <f>'Step 2 - Report Details'!Q937</f>
        <v>0</v>
      </c>
      <c r="H937" s="63">
        <f>'Step 2 - Report Details'!R937</f>
        <v>0</v>
      </c>
      <c r="I937" s="63">
        <f>'Step 2 - Report Details'!S937</f>
        <v>0</v>
      </c>
      <c r="J937" s="63">
        <f>'Step 2 - Report Details'!T937</f>
        <v>0</v>
      </c>
      <c r="K937" s="177"/>
      <c r="L937" s="177"/>
      <c r="M937" s="177"/>
      <c r="N937" s="177"/>
      <c r="O937" s="177"/>
      <c r="P937" s="177"/>
      <c r="Q937" s="177"/>
      <c r="R937" s="177"/>
      <c r="S937" s="179"/>
    </row>
    <row r="938" spans="1:19" s="49" customFormat="1" x14ac:dyDescent="0.3">
      <c r="A938" s="183"/>
      <c r="B938" s="183"/>
      <c r="C938" s="183"/>
      <c r="D938" s="50" t="str">
        <f>'Step 2 - Report Details'!N938</f>
        <v>Population</v>
      </c>
      <c r="E938" s="63">
        <f>'Step 2 - Report Details'!O938</f>
        <v>0</v>
      </c>
      <c r="F938" s="63">
        <f>'Step 2 - Report Details'!P938</f>
        <v>0</v>
      </c>
      <c r="G938" s="63">
        <f>'Step 2 - Report Details'!Q938</f>
        <v>0</v>
      </c>
      <c r="H938" s="63">
        <f>'Step 2 - Report Details'!R938</f>
        <v>0</v>
      </c>
      <c r="I938" s="63">
        <f>'Step 2 - Report Details'!S938</f>
        <v>0</v>
      </c>
      <c r="J938" s="63">
        <f>'Step 2 - Report Details'!T938</f>
        <v>0</v>
      </c>
      <c r="K938" s="178"/>
      <c r="L938" s="178"/>
      <c r="M938" s="178"/>
      <c r="N938" s="178"/>
      <c r="O938" s="178"/>
      <c r="P938" s="178"/>
      <c r="Q938" s="178"/>
      <c r="R938" s="178"/>
      <c r="S938" s="180"/>
    </row>
    <row r="939" spans="1:19" s="49" customFormat="1" x14ac:dyDescent="0.3">
      <c r="A939" s="182">
        <f>'Step 2 - Report Details'!A939</f>
        <v>0</v>
      </c>
      <c r="B939" s="182" t="str">
        <f ca="1">'Step 2 - Report Details'!B939</f>
        <v/>
      </c>
      <c r="C939" s="182">
        <f>'Step 2 - Report Details'!D939</f>
        <v>0</v>
      </c>
      <c r="D939" s="50" t="str">
        <f>'Step 2 - Report Details'!N939</f>
        <v>Biomass (T)</v>
      </c>
      <c r="E939" s="63">
        <f>'Step 2 - Report Details'!O939</f>
        <v>0</v>
      </c>
      <c r="F939" s="63">
        <f>'Step 2 - Report Details'!P939</f>
        <v>0</v>
      </c>
      <c r="G939" s="63">
        <f>'Step 2 - Report Details'!Q939</f>
        <v>0</v>
      </c>
      <c r="H939" s="63">
        <f>'Step 2 - Report Details'!R939</f>
        <v>0</v>
      </c>
      <c r="I939" s="63">
        <f>'Step 2 - Report Details'!S939</f>
        <v>0</v>
      </c>
      <c r="J939" s="63">
        <f>'Step 2 - Report Details'!T939</f>
        <v>0</v>
      </c>
      <c r="K939" s="177"/>
      <c r="L939" s="177"/>
      <c r="M939" s="177"/>
      <c r="N939" s="177"/>
      <c r="O939" s="177"/>
      <c r="P939" s="177"/>
      <c r="Q939" s="177"/>
      <c r="R939" s="177"/>
      <c r="S939" s="179"/>
    </row>
    <row r="940" spans="1:19" s="49" customFormat="1" x14ac:dyDescent="0.3">
      <c r="A940" s="183"/>
      <c r="B940" s="183"/>
      <c r="C940" s="183"/>
      <c r="D940" s="50" t="str">
        <f>'Step 2 - Report Details'!N940</f>
        <v>Population</v>
      </c>
      <c r="E940" s="63">
        <f>'Step 2 - Report Details'!O940</f>
        <v>0</v>
      </c>
      <c r="F940" s="63">
        <f>'Step 2 - Report Details'!P940</f>
        <v>0</v>
      </c>
      <c r="G940" s="63">
        <f>'Step 2 - Report Details'!Q940</f>
        <v>0</v>
      </c>
      <c r="H940" s="63">
        <f>'Step 2 - Report Details'!R940</f>
        <v>0</v>
      </c>
      <c r="I940" s="63">
        <f>'Step 2 - Report Details'!S940</f>
        <v>0</v>
      </c>
      <c r="J940" s="63">
        <f>'Step 2 - Report Details'!T940</f>
        <v>0</v>
      </c>
      <c r="K940" s="178"/>
      <c r="L940" s="178"/>
      <c r="M940" s="178"/>
      <c r="N940" s="178"/>
      <c r="O940" s="178"/>
      <c r="P940" s="178"/>
      <c r="Q940" s="178"/>
      <c r="R940" s="178"/>
      <c r="S940" s="180"/>
    </row>
    <row r="941" spans="1:19" s="49" customFormat="1" x14ac:dyDescent="0.3">
      <c r="A941" s="182">
        <f>'Step 2 - Report Details'!A941</f>
        <v>0</v>
      </c>
      <c r="B941" s="182" t="str">
        <f ca="1">'Step 2 - Report Details'!B941</f>
        <v/>
      </c>
      <c r="C941" s="182">
        <f>'Step 2 - Report Details'!D941</f>
        <v>0</v>
      </c>
      <c r="D941" s="50" t="str">
        <f>'Step 2 - Report Details'!N941</f>
        <v>Biomass (T)</v>
      </c>
      <c r="E941" s="63">
        <f>'Step 2 - Report Details'!O941</f>
        <v>0</v>
      </c>
      <c r="F941" s="63">
        <f>'Step 2 - Report Details'!P941</f>
        <v>0</v>
      </c>
      <c r="G941" s="63">
        <f>'Step 2 - Report Details'!Q941</f>
        <v>0</v>
      </c>
      <c r="H941" s="63">
        <f>'Step 2 - Report Details'!R941</f>
        <v>0</v>
      </c>
      <c r="I941" s="63">
        <f>'Step 2 - Report Details'!S941</f>
        <v>0</v>
      </c>
      <c r="J941" s="63">
        <f>'Step 2 - Report Details'!T941</f>
        <v>0</v>
      </c>
      <c r="K941" s="177"/>
      <c r="L941" s="177"/>
      <c r="M941" s="177"/>
      <c r="N941" s="177"/>
      <c r="O941" s="177"/>
      <c r="P941" s="177"/>
      <c r="Q941" s="177"/>
      <c r="R941" s="177"/>
      <c r="S941" s="179"/>
    </row>
    <row r="942" spans="1:19" s="49" customFormat="1" x14ac:dyDescent="0.3">
      <c r="A942" s="183"/>
      <c r="B942" s="183"/>
      <c r="C942" s="183"/>
      <c r="D942" s="50" t="str">
        <f>'Step 2 - Report Details'!N942</f>
        <v>Population</v>
      </c>
      <c r="E942" s="63">
        <f>'Step 2 - Report Details'!O942</f>
        <v>0</v>
      </c>
      <c r="F942" s="63">
        <f>'Step 2 - Report Details'!P942</f>
        <v>0</v>
      </c>
      <c r="G942" s="63">
        <f>'Step 2 - Report Details'!Q942</f>
        <v>0</v>
      </c>
      <c r="H942" s="63">
        <f>'Step 2 - Report Details'!R942</f>
        <v>0</v>
      </c>
      <c r="I942" s="63">
        <f>'Step 2 - Report Details'!S942</f>
        <v>0</v>
      </c>
      <c r="J942" s="63">
        <f>'Step 2 - Report Details'!T942</f>
        <v>0</v>
      </c>
      <c r="K942" s="178"/>
      <c r="L942" s="178"/>
      <c r="M942" s="178"/>
      <c r="N942" s="178"/>
      <c r="O942" s="178"/>
      <c r="P942" s="178"/>
      <c r="Q942" s="178"/>
      <c r="R942" s="178"/>
      <c r="S942" s="180"/>
    </row>
    <row r="943" spans="1:19" s="49" customFormat="1" x14ac:dyDescent="0.3">
      <c r="A943" s="182">
        <f>'Step 2 - Report Details'!A943</f>
        <v>0</v>
      </c>
      <c r="B943" s="182" t="str">
        <f ca="1">'Step 2 - Report Details'!B943</f>
        <v/>
      </c>
      <c r="C943" s="182">
        <f>'Step 2 - Report Details'!D943</f>
        <v>0</v>
      </c>
      <c r="D943" s="50" t="str">
        <f>'Step 2 - Report Details'!N943</f>
        <v>Biomass (T)</v>
      </c>
      <c r="E943" s="63">
        <f>'Step 2 - Report Details'!O943</f>
        <v>0</v>
      </c>
      <c r="F943" s="63">
        <f>'Step 2 - Report Details'!P943</f>
        <v>0</v>
      </c>
      <c r="G943" s="63">
        <f>'Step 2 - Report Details'!Q943</f>
        <v>0</v>
      </c>
      <c r="H943" s="63">
        <f>'Step 2 - Report Details'!R943</f>
        <v>0</v>
      </c>
      <c r="I943" s="63">
        <f>'Step 2 - Report Details'!S943</f>
        <v>0</v>
      </c>
      <c r="J943" s="63">
        <f>'Step 2 - Report Details'!T943</f>
        <v>0</v>
      </c>
      <c r="K943" s="177"/>
      <c r="L943" s="177"/>
      <c r="M943" s="177"/>
      <c r="N943" s="177"/>
      <c r="O943" s="177"/>
      <c r="P943" s="177"/>
      <c r="Q943" s="177"/>
      <c r="R943" s="177"/>
      <c r="S943" s="179"/>
    </row>
    <row r="944" spans="1:19" s="49" customFormat="1" x14ac:dyDescent="0.3">
      <c r="A944" s="183"/>
      <c r="B944" s="183"/>
      <c r="C944" s="183"/>
      <c r="D944" s="50" t="str">
        <f>'Step 2 - Report Details'!N944</f>
        <v>Population</v>
      </c>
      <c r="E944" s="63">
        <f>'Step 2 - Report Details'!O944</f>
        <v>0</v>
      </c>
      <c r="F944" s="63">
        <f>'Step 2 - Report Details'!P944</f>
        <v>0</v>
      </c>
      <c r="G944" s="63">
        <f>'Step 2 - Report Details'!Q944</f>
        <v>0</v>
      </c>
      <c r="H944" s="63">
        <f>'Step 2 - Report Details'!R944</f>
        <v>0</v>
      </c>
      <c r="I944" s="63">
        <f>'Step 2 - Report Details'!S944</f>
        <v>0</v>
      </c>
      <c r="J944" s="63">
        <f>'Step 2 - Report Details'!T944</f>
        <v>0</v>
      </c>
      <c r="K944" s="178"/>
      <c r="L944" s="178"/>
      <c r="M944" s="178"/>
      <c r="N944" s="178"/>
      <c r="O944" s="178"/>
      <c r="P944" s="178"/>
      <c r="Q944" s="178"/>
      <c r="R944" s="178"/>
      <c r="S944" s="180"/>
    </row>
    <row r="945" spans="1:19" s="49" customFormat="1" x14ac:dyDescent="0.3">
      <c r="A945" s="182">
        <f>'Step 2 - Report Details'!A945</f>
        <v>0</v>
      </c>
      <c r="B945" s="182" t="str">
        <f ca="1">'Step 2 - Report Details'!B945</f>
        <v/>
      </c>
      <c r="C945" s="182">
        <f>'Step 2 - Report Details'!D945</f>
        <v>0</v>
      </c>
      <c r="D945" s="50" t="str">
        <f>'Step 2 - Report Details'!N945</f>
        <v>Biomass (T)</v>
      </c>
      <c r="E945" s="63">
        <f>'Step 2 - Report Details'!O945</f>
        <v>0</v>
      </c>
      <c r="F945" s="63">
        <f>'Step 2 - Report Details'!P945</f>
        <v>0</v>
      </c>
      <c r="G945" s="63">
        <f>'Step 2 - Report Details'!Q945</f>
        <v>0</v>
      </c>
      <c r="H945" s="63">
        <f>'Step 2 - Report Details'!R945</f>
        <v>0</v>
      </c>
      <c r="I945" s="63">
        <f>'Step 2 - Report Details'!S945</f>
        <v>0</v>
      </c>
      <c r="J945" s="63">
        <f>'Step 2 - Report Details'!T945</f>
        <v>0</v>
      </c>
      <c r="K945" s="177"/>
      <c r="L945" s="177"/>
      <c r="M945" s="177"/>
      <c r="N945" s="177"/>
      <c r="O945" s="177"/>
      <c r="P945" s="177"/>
      <c r="Q945" s="177"/>
      <c r="R945" s="177"/>
      <c r="S945" s="179"/>
    </row>
    <row r="946" spans="1:19" s="49" customFormat="1" x14ac:dyDescent="0.3">
      <c r="A946" s="183"/>
      <c r="B946" s="183"/>
      <c r="C946" s="183"/>
      <c r="D946" s="50" t="str">
        <f>'Step 2 - Report Details'!N946</f>
        <v>Population</v>
      </c>
      <c r="E946" s="63">
        <f>'Step 2 - Report Details'!O946</f>
        <v>0</v>
      </c>
      <c r="F946" s="63">
        <f>'Step 2 - Report Details'!P946</f>
        <v>0</v>
      </c>
      <c r="G946" s="63">
        <f>'Step 2 - Report Details'!Q946</f>
        <v>0</v>
      </c>
      <c r="H946" s="63">
        <f>'Step 2 - Report Details'!R946</f>
        <v>0</v>
      </c>
      <c r="I946" s="63">
        <f>'Step 2 - Report Details'!S946</f>
        <v>0</v>
      </c>
      <c r="J946" s="63">
        <f>'Step 2 - Report Details'!T946</f>
        <v>0</v>
      </c>
      <c r="K946" s="178"/>
      <c r="L946" s="178"/>
      <c r="M946" s="178"/>
      <c r="N946" s="178"/>
      <c r="O946" s="178"/>
      <c r="P946" s="178"/>
      <c r="Q946" s="178"/>
      <c r="R946" s="178"/>
      <c r="S946" s="180"/>
    </row>
    <row r="947" spans="1:19" s="49" customFormat="1" x14ac:dyDescent="0.3">
      <c r="A947" s="182">
        <f>'Step 2 - Report Details'!A947</f>
        <v>0</v>
      </c>
      <c r="B947" s="182" t="str">
        <f ca="1">'Step 2 - Report Details'!B947</f>
        <v/>
      </c>
      <c r="C947" s="182">
        <f>'Step 2 - Report Details'!D947</f>
        <v>0</v>
      </c>
      <c r="D947" s="50" t="str">
        <f>'Step 2 - Report Details'!N947</f>
        <v>Biomass (T)</v>
      </c>
      <c r="E947" s="63">
        <f>'Step 2 - Report Details'!O947</f>
        <v>0</v>
      </c>
      <c r="F947" s="63">
        <f>'Step 2 - Report Details'!P947</f>
        <v>0</v>
      </c>
      <c r="G947" s="63">
        <f>'Step 2 - Report Details'!Q947</f>
        <v>0</v>
      </c>
      <c r="H947" s="63">
        <f>'Step 2 - Report Details'!R947</f>
        <v>0</v>
      </c>
      <c r="I947" s="63">
        <f>'Step 2 - Report Details'!S947</f>
        <v>0</v>
      </c>
      <c r="J947" s="63">
        <f>'Step 2 - Report Details'!T947</f>
        <v>0</v>
      </c>
      <c r="K947" s="177"/>
      <c r="L947" s="177"/>
      <c r="M947" s="177"/>
      <c r="N947" s="177"/>
      <c r="O947" s="177"/>
      <c r="P947" s="177"/>
      <c r="Q947" s="177"/>
      <c r="R947" s="177"/>
      <c r="S947" s="179"/>
    </row>
    <row r="948" spans="1:19" s="49" customFormat="1" x14ac:dyDescent="0.3">
      <c r="A948" s="183"/>
      <c r="B948" s="183"/>
      <c r="C948" s="183"/>
      <c r="D948" s="50" t="str">
        <f>'Step 2 - Report Details'!N948</f>
        <v>Population</v>
      </c>
      <c r="E948" s="63">
        <f>'Step 2 - Report Details'!O948</f>
        <v>0</v>
      </c>
      <c r="F948" s="63">
        <f>'Step 2 - Report Details'!P948</f>
        <v>0</v>
      </c>
      <c r="G948" s="63">
        <f>'Step 2 - Report Details'!Q948</f>
        <v>0</v>
      </c>
      <c r="H948" s="63">
        <f>'Step 2 - Report Details'!R948</f>
        <v>0</v>
      </c>
      <c r="I948" s="63">
        <f>'Step 2 - Report Details'!S948</f>
        <v>0</v>
      </c>
      <c r="J948" s="63">
        <f>'Step 2 - Report Details'!T948</f>
        <v>0</v>
      </c>
      <c r="K948" s="178"/>
      <c r="L948" s="178"/>
      <c r="M948" s="178"/>
      <c r="N948" s="178"/>
      <c r="O948" s="178"/>
      <c r="P948" s="178"/>
      <c r="Q948" s="178"/>
      <c r="R948" s="178"/>
      <c r="S948" s="180"/>
    </row>
    <row r="949" spans="1:19" s="49" customFormat="1" x14ac:dyDescent="0.3">
      <c r="A949" s="182">
        <f>'Step 2 - Report Details'!A949</f>
        <v>0</v>
      </c>
      <c r="B949" s="182" t="str">
        <f ca="1">'Step 2 - Report Details'!B949</f>
        <v/>
      </c>
      <c r="C949" s="182">
        <f>'Step 2 - Report Details'!D949</f>
        <v>0</v>
      </c>
      <c r="D949" s="50" t="str">
        <f>'Step 2 - Report Details'!N949</f>
        <v>Biomass (T)</v>
      </c>
      <c r="E949" s="63">
        <f>'Step 2 - Report Details'!O949</f>
        <v>0</v>
      </c>
      <c r="F949" s="63">
        <f>'Step 2 - Report Details'!P949</f>
        <v>0</v>
      </c>
      <c r="G949" s="63">
        <f>'Step 2 - Report Details'!Q949</f>
        <v>0</v>
      </c>
      <c r="H949" s="63">
        <f>'Step 2 - Report Details'!R949</f>
        <v>0</v>
      </c>
      <c r="I949" s="63">
        <f>'Step 2 - Report Details'!S949</f>
        <v>0</v>
      </c>
      <c r="J949" s="63">
        <f>'Step 2 - Report Details'!T949</f>
        <v>0</v>
      </c>
      <c r="K949" s="177"/>
      <c r="L949" s="177"/>
      <c r="M949" s="177"/>
      <c r="N949" s="177"/>
      <c r="O949" s="177"/>
      <c r="P949" s="177"/>
      <c r="Q949" s="177"/>
      <c r="R949" s="177"/>
      <c r="S949" s="179"/>
    </row>
    <row r="950" spans="1:19" s="49" customFormat="1" x14ac:dyDescent="0.3">
      <c r="A950" s="183"/>
      <c r="B950" s="183"/>
      <c r="C950" s="183"/>
      <c r="D950" s="50" t="str">
        <f>'Step 2 - Report Details'!N950</f>
        <v>Population</v>
      </c>
      <c r="E950" s="63">
        <f>'Step 2 - Report Details'!O950</f>
        <v>0</v>
      </c>
      <c r="F950" s="63">
        <f>'Step 2 - Report Details'!P950</f>
        <v>0</v>
      </c>
      <c r="G950" s="63">
        <f>'Step 2 - Report Details'!Q950</f>
        <v>0</v>
      </c>
      <c r="H950" s="63">
        <f>'Step 2 - Report Details'!R950</f>
        <v>0</v>
      </c>
      <c r="I950" s="63">
        <f>'Step 2 - Report Details'!S950</f>
        <v>0</v>
      </c>
      <c r="J950" s="63">
        <f>'Step 2 - Report Details'!T950</f>
        <v>0</v>
      </c>
      <c r="K950" s="178"/>
      <c r="L950" s="178"/>
      <c r="M950" s="178"/>
      <c r="N950" s="178"/>
      <c r="O950" s="178"/>
      <c r="P950" s="178"/>
      <c r="Q950" s="178"/>
      <c r="R950" s="178"/>
      <c r="S950" s="180"/>
    </row>
    <row r="951" spans="1:19" s="49" customFormat="1" x14ac:dyDescent="0.3">
      <c r="A951" s="182">
        <f>'Step 2 - Report Details'!A951</f>
        <v>0</v>
      </c>
      <c r="B951" s="182" t="str">
        <f ca="1">'Step 2 - Report Details'!B951</f>
        <v/>
      </c>
      <c r="C951" s="182">
        <f>'Step 2 - Report Details'!D951</f>
        <v>0</v>
      </c>
      <c r="D951" s="50" t="str">
        <f>'Step 2 - Report Details'!N951</f>
        <v>Biomass (T)</v>
      </c>
      <c r="E951" s="63">
        <f>'Step 2 - Report Details'!O951</f>
        <v>0</v>
      </c>
      <c r="F951" s="63">
        <f>'Step 2 - Report Details'!P951</f>
        <v>0</v>
      </c>
      <c r="G951" s="63">
        <f>'Step 2 - Report Details'!Q951</f>
        <v>0</v>
      </c>
      <c r="H951" s="63">
        <f>'Step 2 - Report Details'!R951</f>
        <v>0</v>
      </c>
      <c r="I951" s="63">
        <f>'Step 2 - Report Details'!S951</f>
        <v>0</v>
      </c>
      <c r="J951" s="63">
        <f>'Step 2 - Report Details'!T951</f>
        <v>0</v>
      </c>
      <c r="K951" s="177"/>
      <c r="L951" s="177"/>
      <c r="M951" s="177"/>
      <c r="N951" s="177"/>
      <c r="O951" s="177"/>
      <c r="P951" s="177"/>
      <c r="Q951" s="177"/>
      <c r="R951" s="177"/>
      <c r="S951" s="179"/>
    </row>
    <row r="952" spans="1:19" s="49" customFormat="1" x14ac:dyDescent="0.3">
      <c r="A952" s="183"/>
      <c r="B952" s="183"/>
      <c r="C952" s="183"/>
      <c r="D952" s="50" t="str">
        <f>'Step 2 - Report Details'!N952</f>
        <v>Population</v>
      </c>
      <c r="E952" s="63">
        <f>'Step 2 - Report Details'!O952</f>
        <v>0</v>
      </c>
      <c r="F952" s="63">
        <f>'Step 2 - Report Details'!P952</f>
        <v>0</v>
      </c>
      <c r="G952" s="63">
        <f>'Step 2 - Report Details'!Q952</f>
        <v>0</v>
      </c>
      <c r="H952" s="63">
        <f>'Step 2 - Report Details'!R952</f>
        <v>0</v>
      </c>
      <c r="I952" s="63">
        <f>'Step 2 - Report Details'!S952</f>
        <v>0</v>
      </c>
      <c r="J952" s="63">
        <f>'Step 2 - Report Details'!T952</f>
        <v>0</v>
      </c>
      <c r="K952" s="178"/>
      <c r="L952" s="178"/>
      <c r="M952" s="178"/>
      <c r="N952" s="178"/>
      <c r="O952" s="178"/>
      <c r="P952" s="178"/>
      <c r="Q952" s="178"/>
      <c r="R952" s="178"/>
      <c r="S952" s="180"/>
    </row>
    <row r="953" spans="1:19" s="49" customFormat="1" x14ac:dyDescent="0.3">
      <c r="A953" s="182">
        <f>'Step 2 - Report Details'!A953</f>
        <v>0</v>
      </c>
      <c r="B953" s="182" t="str">
        <f ca="1">'Step 2 - Report Details'!B953</f>
        <v/>
      </c>
      <c r="C953" s="182">
        <f>'Step 2 - Report Details'!D953</f>
        <v>0</v>
      </c>
      <c r="D953" s="50" t="str">
        <f>'Step 2 - Report Details'!N953</f>
        <v>Biomass (T)</v>
      </c>
      <c r="E953" s="63">
        <f>'Step 2 - Report Details'!O953</f>
        <v>0</v>
      </c>
      <c r="F953" s="63">
        <f>'Step 2 - Report Details'!P953</f>
        <v>0</v>
      </c>
      <c r="G953" s="63">
        <f>'Step 2 - Report Details'!Q953</f>
        <v>0</v>
      </c>
      <c r="H953" s="63">
        <f>'Step 2 - Report Details'!R953</f>
        <v>0</v>
      </c>
      <c r="I953" s="63">
        <f>'Step 2 - Report Details'!S953</f>
        <v>0</v>
      </c>
      <c r="J953" s="63">
        <f>'Step 2 - Report Details'!T953</f>
        <v>0</v>
      </c>
      <c r="K953" s="177"/>
      <c r="L953" s="177"/>
      <c r="M953" s="177"/>
      <c r="N953" s="177"/>
      <c r="O953" s="177"/>
      <c r="P953" s="177"/>
      <c r="Q953" s="177"/>
      <c r="R953" s="177"/>
      <c r="S953" s="179"/>
    </row>
    <row r="954" spans="1:19" s="49" customFormat="1" x14ac:dyDescent="0.3">
      <c r="A954" s="183"/>
      <c r="B954" s="183"/>
      <c r="C954" s="183"/>
      <c r="D954" s="50" t="str">
        <f>'Step 2 - Report Details'!N954</f>
        <v>Population</v>
      </c>
      <c r="E954" s="63">
        <f>'Step 2 - Report Details'!O954</f>
        <v>0</v>
      </c>
      <c r="F954" s="63">
        <f>'Step 2 - Report Details'!P954</f>
        <v>0</v>
      </c>
      <c r="G954" s="63">
        <f>'Step 2 - Report Details'!Q954</f>
        <v>0</v>
      </c>
      <c r="H954" s="63">
        <f>'Step 2 - Report Details'!R954</f>
        <v>0</v>
      </c>
      <c r="I954" s="63">
        <f>'Step 2 - Report Details'!S954</f>
        <v>0</v>
      </c>
      <c r="J954" s="63">
        <f>'Step 2 - Report Details'!T954</f>
        <v>0</v>
      </c>
      <c r="K954" s="178"/>
      <c r="L954" s="178"/>
      <c r="M954" s="178"/>
      <c r="N954" s="178"/>
      <c r="O954" s="178"/>
      <c r="P954" s="178"/>
      <c r="Q954" s="178"/>
      <c r="R954" s="178"/>
      <c r="S954" s="180"/>
    </row>
    <row r="955" spans="1:19" s="49" customFormat="1" x14ac:dyDescent="0.3">
      <c r="A955" s="182">
        <f>'Step 2 - Report Details'!A955</f>
        <v>0</v>
      </c>
      <c r="B955" s="182" t="str">
        <f ca="1">'Step 2 - Report Details'!B955</f>
        <v/>
      </c>
      <c r="C955" s="182">
        <f>'Step 2 - Report Details'!D955</f>
        <v>0</v>
      </c>
      <c r="D955" s="50" t="str">
        <f>'Step 2 - Report Details'!N955</f>
        <v>Biomass (T)</v>
      </c>
      <c r="E955" s="63">
        <f>'Step 2 - Report Details'!O955</f>
        <v>0</v>
      </c>
      <c r="F955" s="63">
        <f>'Step 2 - Report Details'!P955</f>
        <v>0</v>
      </c>
      <c r="G955" s="63">
        <f>'Step 2 - Report Details'!Q955</f>
        <v>0</v>
      </c>
      <c r="H955" s="63">
        <f>'Step 2 - Report Details'!R955</f>
        <v>0</v>
      </c>
      <c r="I955" s="63">
        <f>'Step 2 - Report Details'!S955</f>
        <v>0</v>
      </c>
      <c r="J955" s="63">
        <f>'Step 2 - Report Details'!T955</f>
        <v>0</v>
      </c>
      <c r="K955" s="177"/>
      <c r="L955" s="177"/>
      <c r="M955" s="177"/>
      <c r="N955" s="177"/>
      <c r="O955" s="177"/>
      <c r="P955" s="177"/>
      <c r="Q955" s="177"/>
      <c r="R955" s="177"/>
      <c r="S955" s="179"/>
    </row>
    <row r="956" spans="1:19" s="49" customFormat="1" x14ac:dyDescent="0.3">
      <c r="A956" s="183"/>
      <c r="B956" s="183"/>
      <c r="C956" s="183"/>
      <c r="D956" s="50" t="str">
        <f>'Step 2 - Report Details'!N956</f>
        <v>Population</v>
      </c>
      <c r="E956" s="63">
        <f>'Step 2 - Report Details'!O956</f>
        <v>0</v>
      </c>
      <c r="F956" s="63">
        <f>'Step 2 - Report Details'!P956</f>
        <v>0</v>
      </c>
      <c r="G956" s="63">
        <f>'Step 2 - Report Details'!Q956</f>
        <v>0</v>
      </c>
      <c r="H956" s="63">
        <f>'Step 2 - Report Details'!R956</f>
        <v>0</v>
      </c>
      <c r="I956" s="63">
        <f>'Step 2 - Report Details'!S956</f>
        <v>0</v>
      </c>
      <c r="J956" s="63">
        <f>'Step 2 - Report Details'!T956</f>
        <v>0</v>
      </c>
      <c r="K956" s="178"/>
      <c r="L956" s="178"/>
      <c r="M956" s="178"/>
      <c r="N956" s="178"/>
      <c r="O956" s="178"/>
      <c r="P956" s="178"/>
      <c r="Q956" s="178"/>
      <c r="R956" s="178"/>
      <c r="S956" s="180"/>
    </row>
    <row r="957" spans="1:19" s="49" customFormat="1" x14ac:dyDescent="0.3">
      <c r="A957" s="182">
        <f>'Step 2 - Report Details'!A957</f>
        <v>0</v>
      </c>
      <c r="B957" s="182" t="str">
        <f ca="1">'Step 2 - Report Details'!B957</f>
        <v/>
      </c>
      <c r="C957" s="182">
        <f>'Step 2 - Report Details'!D957</f>
        <v>0</v>
      </c>
      <c r="D957" s="50" t="str">
        <f>'Step 2 - Report Details'!N957</f>
        <v>Biomass (T)</v>
      </c>
      <c r="E957" s="63">
        <f>'Step 2 - Report Details'!O957</f>
        <v>0</v>
      </c>
      <c r="F957" s="63">
        <f>'Step 2 - Report Details'!P957</f>
        <v>0</v>
      </c>
      <c r="G957" s="63">
        <f>'Step 2 - Report Details'!Q957</f>
        <v>0</v>
      </c>
      <c r="H957" s="63">
        <f>'Step 2 - Report Details'!R957</f>
        <v>0</v>
      </c>
      <c r="I957" s="63">
        <f>'Step 2 - Report Details'!S957</f>
        <v>0</v>
      </c>
      <c r="J957" s="63">
        <f>'Step 2 - Report Details'!T957</f>
        <v>0</v>
      </c>
      <c r="K957" s="177"/>
      <c r="L957" s="177"/>
      <c r="M957" s="177"/>
      <c r="N957" s="177"/>
      <c r="O957" s="177"/>
      <c r="P957" s="177"/>
      <c r="Q957" s="177"/>
      <c r="R957" s="177"/>
      <c r="S957" s="179"/>
    </row>
    <row r="958" spans="1:19" s="49" customFormat="1" x14ac:dyDescent="0.3">
      <c r="A958" s="183"/>
      <c r="B958" s="183"/>
      <c r="C958" s="183"/>
      <c r="D958" s="50" t="str">
        <f>'Step 2 - Report Details'!N958</f>
        <v>Population</v>
      </c>
      <c r="E958" s="63">
        <f>'Step 2 - Report Details'!O958</f>
        <v>0</v>
      </c>
      <c r="F958" s="63">
        <f>'Step 2 - Report Details'!P958</f>
        <v>0</v>
      </c>
      <c r="G958" s="63">
        <f>'Step 2 - Report Details'!Q958</f>
        <v>0</v>
      </c>
      <c r="H958" s="63">
        <f>'Step 2 - Report Details'!R958</f>
        <v>0</v>
      </c>
      <c r="I958" s="63">
        <f>'Step 2 - Report Details'!S958</f>
        <v>0</v>
      </c>
      <c r="J958" s="63">
        <f>'Step 2 - Report Details'!T958</f>
        <v>0</v>
      </c>
      <c r="K958" s="178"/>
      <c r="L958" s="178"/>
      <c r="M958" s="178"/>
      <c r="N958" s="178"/>
      <c r="O958" s="178"/>
      <c r="P958" s="178"/>
      <c r="Q958" s="178"/>
      <c r="R958" s="178"/>
      <c r="S958" s="180"/>
    </row>
    <row r="959" spans="1:19" s="49" customFormat="1" x14ac:dyDescent="0.3">
      <c r="A959" s="182">
        <f>'Step 2 - Report Details'!A959</f>
        <v>0</v>
      </c>
      <c r="B959" s="182" t="str">
        <f ca="1">'Step 2 - Report Details'!B959</f>
        <v/>
      </c>
      <c r="C959" s="182">
        <f>'Step 2 - Report Details'!D959</f>
        <v>0</v>
      </c>
      <c r="D959" s="50" t="str">
        <f>'Step 2 - Report Details'!N959</f>
        <v>Biomass (T)</v>
      </c>
      <c r="E959" s="63">
        <f>'Step 2 - Report Details'!O959</f>
        <v>0</v>
      </c>
      <c r="F959" s="63">
        <f>'Step 2 - Report Details'!P959</f>
        <v>0</v>
      </c>
      <c r="G959" s="63">
        <f>'Step 2 - Report Details'!Q959</f>
        <v>0</v>
      </c>
      <c r="H959" s="63">
        <f>'Step 2 - Report Details'!R959</f>
        <v>0</v>
      </c>
      <c r="I959" s="63">
        <f>'Step 2 - Report Details'!S959</f>
        <v>0</v>
      </c>
      <c r="J959" s="63">
        <f>'Step 2 - Report Details'!T959</f>
        <v>0</v>
      </c>
      <c r="K959" s="177"/>
      <c r="L959" s="177"/>
      <c r="M959" s="177"/>
      <c r="N959" s="177"/>
      <c r="O959" s="177"/>
      <c r="P959" s="177"/>
      <c r="Q959" s="177"/>
      <c r="R959" s="177"/>
      <c r="S959" s="179"/>
    </row>
    <row r="960" spans="1:19" s="49" customFormat="1" x14ac:dyDescent="0.3">
      <c r="A960" s="183"/>
      <c r="B960" s="183"/>
      <c r="C960" s="183"/>
      <c r="D960" s="50" t="str">
        <f>'Step 2 - Report Details'!N960</f>
        <v>Population</v>
      </c>
      <c r="E960" s="63">
        <f>'Step 2 - Report Details'!O960</f>
        <v>0</v>
      </c>
      <c r="F960" s="63">
        <f>'Step 2 - Report Details'!P960</f>
        <v>0</v>
      </c>
      <c r="G960" s="63">
        <f>'Step 2 - Report Details'!Q960</f>
        <v>0</v>
      </c>
      <c r="H960" s="63">
        <f>'Step 2 - Report Details'!R960</f>
        <v>0</v>
      </c>
      <c r="I960" s="63">
        <f>'Step 2 - Report Details'!S960</f>
        <v>0</v>
      </c>
      <c r="J960" s="63">
        <f>'Step 2 - Report Details'!T960</f>
        <v>0</v>
      </c>
      <c r="K960" s="178"/>
      <c r="L960" s="178"/>
      <c r="M960" s="178"/>
      <c r="N960" s="178"/>
      <c r="O960" s="178"/>
      <c r="P960" s="178"/>
      <c r="Q960" s="178"/>
      <c r="R960" s="178"/>
      <c r="S960" s="180"/>
    </row>
    <row r="961" spans="1:19" s="49" customFormat="1" x14ac:dyDescent="0.3">
      <c r="A961" s="182">
        <f>'Step 2 - Report Details'!A961</f>
        <v>0</v>
      </c>
      <c r="B961" s="182" t="str">
        <f ca="1">'Step 2 - Report Details'!B961</f>
        <v/>
      </c>
      <c r="C961" s="182">
        <f>'Step 2 - Report Details'!D961</f>
        <v>0</v>
      </c>
      <c r="D961" s="50" t="str">
        <f>'Step 2 - Report Details'!N961</f>
        <v>Biomass (T)</v>
      </c>
      <c r="E961" s="63">
        <f>'Step 2 - Report Details'!O961</f>
        <v>0</v>
      </c>
      <c r="F961" s="63">
        <f>'Step 2 - Report Details'!P961</f>
        <v>0</v>
      </c>
      <c r="G961" s="63">
        <f>'Step 2 - Report Details'!Q961</f>
        <v>0</v>
      </c>
      <c r="H961" s="63">
        <f>'Step 2 - Report Details'!R961</f>
        <v>0</v>
      </c>
      <c r="I961" s="63">
        <f>'Step 2 - Report Details'!S961</f>
        <v>0</v>
      </c>
      <c r="J961" s="63">
        <f>'Step 2 - Report Details'!T961</f>
        <v>0</v>
      </c>
      <c r="K961" s="177"/>
      <c r="L961" s="177"/>
      <c r="M961" s="177"/>
      <c r="N961" s="177"/>
      <c r="O961" s="177"/>
      <c r="P961" s="177"/>
      <c r="Q961" s="177"/>
      <c r="R961" s="177"/>
      <c r="S961" s="179"/>
    </row>
    <row r="962" spans="1:19" s="49" customFormat="1" x14ac:dyDescent="0.3">
      <c r="A962" s="183"/>
      <c r="B962" s="183"/>
      <c r="C962" s="183"/>
      <c r="D962" s="50" t="str">
        <f>'Step 2 - Report Details'!N962</f>
        <v>Population</v>
      </c>
      <c r="E962" s="63">
        <f>'Step 2 - Report Details'!O962</f>
        <v>0</v>
      </c>
      <c r="F962" s="63">
        <f>'Step 2 - Report Details'!P962</f>
        <v>0</v>
      </c>
      <c r="G962" s="63">
        <f>'Step 2 - Report Details'!Q962</f>
        <v>0</v>
      </c>
      <c r="H962" s="63">
        <f>'Step 2 - Report Details'!R962</f>
        <v>0</v>
      </c>
      <c r="I962" s="63">
        <f>'Step 2 - Report Details'!S962</f>
        <v>0</v>
      </c>
      <c r="J962" s="63">
        <f>'Step 2 - Report Details'!T962</f>
        <v>0</v>
      </c>
      <c r="K962" s="178"/>
      <c r="L962" s="178"/>
      <c r="M962" s="178"/>
      <c r="N962" s="178"/>
      <c r="O962" s="178"/>
      <c r="P962" s="178"/>
      <c r="Q962" s="178"/>
      <c r="R962" s="178"/>
      <c r="S962" s="180"/>
    </row>
    <row r="963" spans="1:19" s="49" customFormat="1" x14ac:dyDescent="0.3">
      <c r="A963" s="182">
        <f>'Step 2 - Report Details'!A963</f>
        <v>0</v>
      </c>
      <c r="B963" s="182" t="str">
        <f ca="1">'Step 2 - Report Details'!B963</f>
        <v/>
      </c>
      <c r="C963" s="182">
        <f>'Step 2 - Report Details'!D963</f>
        <v>0</v>
      </c>
      <c r="D963" s="50" t="str">
        <f>'Step 2 - Report Details'!N963</f>
        <v>Biomass (T)</v>
      </c>
      <c r="E963" s="63">
        <f>'Step 2 - Report Details'!O963</f>
        <v>0</v>
      </c>
      <c r="F963" s="63">
        <f>'Step 2 - Report Details'!P963</f>
        <v>0</v>
      </c>
      <c r="G963" s="63">
        <f>'Step 2 - Report Details'!Q963</f>
        <v>0</v>
      </c>
      <c r="H963" s="63">
        <f>'Step 2 - Report Details'!R963</f>
        <v>0</v>
      </c>
      <c r="I963" s="63">
        <f>'Step 2 - Report Details'!S963</f>
        <v>0</v>
      </c>
      <c r="J963" s="63">
        <f>'Step 2 - Report Details'!T963</f>
        <v>0</v>
      </c>
      <c r="K963" s="177"/>
      <c r="L963" s="177"/>
      <c r="M963" s="177"/>
      <c r="N963" s="177"/>
      <c r="O963" s="177"/>
      <c r="P963" s="177"/>
      <c r="Q963" s="177"/>
      <c r="R963" s="177"/>
      <c r="S963" s="179"/>
    </row>
    <row r="964" spans="1:19" s="49" customFormat="1" x14ac:dyDescent="0.3">
      <c r="A964" s="183"/>
      <c r="B964" s="183"/>
      <c r="C964" s="183"/>
      <c r="D964" s="50" t="str">
        <f>'Step 2 - Report Details'!N964</f>
        <v>Population</v>
      </c>
      <c r="E964" s="63">
        <f>'Step 2 - Report Details'!O964</f>
        <v>0</v>
      </c>
      <c r="F964" s="63">
        <f>'Step 2 - Report Details'!P964</f>
        <v>0</v>
      </c>
      <c r="G964" s="63">
        <f>'Step 2 - Report Details'!Q964</f>
        <v>0</v>
      </c>
      <c r="H964" s="63">
        <f>'Step 2 - Report Details'!R964</f>
        <v>0</v>
      </c>
      <c r="I964" s="63">
        <f>'Step 2 - Report Details'!S964</f>
        <v>0</v>
      </c>
      <c r="J964" s="63">
        <f>'Step 2 - Report Details'!T964</f>
        <v>0</v>
      </c>
      <c r="K964" s="178"/>
      <c r="L964" s="178"/>
      <c r="M964" s="178"/>
      <c r="N964" s="178"/>
      <c r="O964" s="178"/>
      <c r="P964" s="178"/>
      <c r="Q964" s="178"/>
      <c r="R964" s="178"/>
      <c r="S964" s="180"/>
    </row>
    <row r="965" spans="1:19" s="49" customFormat="1" x14ac:dyDescent="0.3">
      <c r="A965" s="182">
        <f>'Step 2 - Report Details'!A965</f>
        <v>0</v>
      </c>
      <c r="B965" s="182" t="str">
        <f ca="1">'Step 2 - Report Details'!B965</f>
        <v/>
      </c>
      <c r="C965" s="182">
        <f>'Step 2 - Report Details'!D965</f>
        <v>0</v>
      </c>
      <c r="D965" s="50" t="str">
        <f>'Step 2 - Report Details'!N965</f>
        <v>Biomass (T)</v>
      </c>
      <c r="E965" s="63">
        <f>'Step 2 - Report Details'!O965</f>
        <v>0</v>
      </c>
      <c r="F965" s="63">
        <f>'Step 2 - Report Details'!P965</f>
        <v>0</v>
      </c>
      <c r="G965" s="63">
        <f>'Step 2 - Report Details'!Q965</f>
        <v>0</v>
      </c>
      <c r="H965" s="63">
        <f>'Step 2 - Report Details'!R965</f>
        <v>0</v>
      </c>
      <c r="I965" s="63">
        <f>'Step 2 - Report Details'!S965</f>
        <v>0</v>
      </c>
      <c r="J965" s="63">
        <f>'Step 2 - Report Details'!T965</f>
        <v>0</v>
      </c>
      <c r="K965" s="177"/>
      <c r="L965" s="177"/>
      <c r="M965" s="177"/>
      <c r="N965" s="177"/>
      <c r="O965" s="177"/>
      <c r="P965" s="177"/>
      <c r="Q965" s="177"/>
      <c r="R965" s="177"/>
      <c r="S965" s="179"/>
    </row>
    <row r="966" spans="1:19" s="49" customFormat="1" x14ac:dyDescent="0.3">
      <c r="A966" s="183"/>
      <c r="B966" s="183"/>
      <c r="C966" s="183"/>
      <c r="D966" s="50" t="str">
        <f>'Step 2 - Report Details'!N966</f>
        <v>Population</v>
      </c>
      <c r="E966" s="63">
        <f>'Step 2 - Report Details'!O966</f>
        <v>0</v>
      </c>
      <c r="F966" s="63">
        <f>'Step 2 - Report Details'!P966</f>
        <v>0</v>
      </c>
      <c r="G966" s="63">
        <f>'Step 2 - Report Details'!Q966</f>
        <v>0</v>
      </c>
      <c r="H966" s="63">
        <f>'Step 2 - Report Details'!R966</f>
        <v>0</v>
      </c>
      <c r="I966" s="63">
        <f>'Step 2 - Report Details'!S966</f>
        <v>0</v>
      </c>
      <c r="J966" s="63">
        <f>'Step 2 - Report Details'!T966</f>
        <v>0</v>
      </c>
      <c r="K966" s="178"/>
      <c r="L966" s="178"/>
      <c r="M966" s="178"/>
      <c r="N966" s="178"/>
      <c r="O966" s="178"/>
      <c r="P966" s="178"/>
      <c r="Q966" s="178"/>
      <c r="R966" s="178"/>
      <c r="S966" s="180"/>
    </row>
    <row r="967" spans="1:19" s="49" customFormat="1" x14ac:dyDescent="0.3">
      <c r="A967" s="182">
        <f>'Step 2 - Report Details'!A967</f>
        <v>0</v>
      </c>
      <c r="B967" s="182" t="str">
        <f ca="1">'Step 2 - Report Details'!B967</f>
        <v/>
      </c>
      <c r="C967" s="182">
        <f>'Step 2 - Report Details'!D967</f>
        <v>0</v>
      </c>
      <c r="D967" s="50" t="str">
        <f>'Step 2 - Report Details'!N967</f>
        <v>Biomass (T)</v>
      </c>
      <c r="E967" s="63">
        <f>'Step 2 - Report Details'!O967</f>
        <v>0</v>
      </c>
      <c r="F967" s="63">
        <f>'Step 2 - Report Details'!P967</f>
        <v>0</v>
      </c>
      <c r="G967" s="63">
        <f>'Step 2 - Report Details'!Q967</f>
        <v>0</v>
      </c>
      <c r="H967" s="63">
        <f>'Step 2 - Report Details'!R967</f>
        <v>0</v>
      </c>
      <c r="I967" s="63">
        <f>'Step 2 - Report Details'!S967</f>
        <v>0</v>
      </c>
      <c r="J967" s="63">
        <f>'Step 2 - Report Details'!T967</f>
        <v>0</v>
      </c>
      <c r="K967" s="177"/>
      <c r="L967" s="177"/>
      <c r="M967" s="177"/>
      <c r="N967" s="177"/>
      <c r="O967" s="177"/>
      <c r="P967" s="177"/>
      <c r="Q967" s="177"/>
      <c r="R967" s="177"/>
      <c r="S967" s="179"/>
    </row>
    <row r="968" spans="1:19" s="49" customFormat="1" x14ac:dyDescent="0.3">
      <c r="A968" s="183"/>
      <c r="B968" s="183"/>
      <c r="C968" s="183"/>
      <c r="D968" s="50" t="str">
        <f>'Step 2 - Report Details'!N968</f>
        <v>Population</v>
      </c>
      <c r="E968" s="63">
        <f>'Step 2 - Report Details'!O968</f>
        <v>0</v>
      </c>
      <c r="F968" s="63">
        <f>'Step 2 - Report Details'!P968</f>
        <v>0</v>
      </c>
      <c r="G968" s="63">
        <f>'Step 2 - Report Details'!Q968</f>
        <v>0</v>
      </c>
      <c r="H968" s="63">
        <f>'Step 2 - Report Details'!R968</f>
        <v>0</v>
      </c>
      <c r="I968" s="63">
        <f>'Step 2 - Report Details'!S968</f>
        <v>0</v>
      </c>
      <c r="J968" s="63">
        <f>'Step 2 - Report Details'!T968</f>
        <v>0</v>
      </c>
      <c r="K968" s="178"/>
      <c r="L968" s="178"/>
      <c r="M968" s="178"/>
      <c r="N968" s="178"/>
      <c r="O968" s="178"/>
      <c r="P968" s="178"/>
      <c r="Q968" s="178"/>
      <c r="R968" s="178"/>
      <c r="S968" s="180"/>
    </row>
    <row r="969" spans="1:19" s="49" customFormat="1" x14ac:dyDescent="0.3">
      <c r="A969" s="182">
        <f>'Step 2 - Report Details'!A969</f>
        <v>0</v>
      </c>
      <c r="B969" s="182" t="str">
        <f ca="1">'Step 2 - Report Details'!B969</f>
        <v/>
      </c>
      <c r="C969" s="182">
        <f>'Step 2 - Report Details'!D969</f>
        <v>0</v>
      </c>
      <c r="D969" s="50" t="str">
        <f>'Step 2 - Report Details'!N969</f>
        <v>Biomass (T)</v>
      </c>
      <c r="E969" s="63">
        <f>'Step 2 - Report Details'!O969</f>
        <v>0</v>
      </c>
      <c r="F969" s="63">
        <f>'Step 2 - Report Details'!P969</f>
        <v>0</v>
      </c>
      <c r="G969" s="63">
        <f>'Step 2 - Report Details'!Q969</f>
        <v>0</v>
      </c>
      <c r="H969" s="63">
        <f>'Step 2 - Report Details'!R969</f>
        <v>0</v>
      </c>
      <c r="I969" s="63">
        <f>'Step 2 - Report Details'!S969</f>
        <v>0</v>
      </c>
      <c r="J969" s="63">
        <f>'Step 2 - Report Details'!T969</f>
        <v>0</v>
      </c>
      <c r="K969" s="177"/>
      <c r="L969" s="177"/>
      <c r="M969" s="177"/>
      <c r="N969" s="177"/>
      <c r="O969" s="177"/>
      <c r="P969" s="177"/>
      <c r="Q969" s="177"/>
      <c r="R969" s="177"/>
      <c r="S969" s="179"/>
    </row>
    <row r="970" spans="1:19" s="49" customFormat="1" x14ac:dyDescent="0.3">
      <c r="A970" s="183"/>
      <c r="B970" s="183"/>
      <c r="C970" s="183"/>
      <c r="D970" s="50" t="str">
        <f>'Step 2 - Report Details'!N970</f>
        <v>Population</v>
      </c>
      <c r="E970" s="63">
        <f>'Step 2 - Report Details'!O970</f>
        <v>0</v>
      </c>
      <c r="F970" s="63">
        <f>'Step 2 - Report Details'!P970</f>
        <v>0</v>
      </c>
      <c r="G970" s="63">
        <f>'Step 2 - Report Details'!Q970</f>
        <v>0</v>
      </c>
      <c r="H970" s="63">
        <f>'Step 2 - Report Details'!R970</f>
        <v>0</v>
      </c>
      <c r="I970" s="63">
        <f>'Step 2 - Report Details'!S970</f>
        <v>0</v>
      </c>
      <c r="J970" s="63">
        <f>'Step 2 - Report Details'!T970</f>
        <v>0</v>
      </c>
      <c r="K970" s="178"/>
      <c r="L970" s="178"/>
      <c r="M970" s="178"/>
      <c r="N970" s="178"/>
      <c r="O970" s="178"/>
      <c r="P970" s="178"/>
      <c r="Q970" s="178"/>
      <c r="R970" s="178"/>
      <c r="S970" s="180"/>
    </row>
    <row r="971" spans="1:19" s="49" customFormat="1" x14ac:dyDescent="0.3">
      <c r="A971" s="182">
        <f>'Step 2 - Report Details'!A971</f>
        <v>0</v>
      </c>
      <c r="B971" s="182" t="str">
        <f ca="1">'Step 2 - Report Details'!B971</f>
        <v/>
      </c>
      <c r="C971" s="182">
        <f>'Step 2 - Report Details'!D971</f>
        <v>0</v>
      </c>
      <c r="D971" s="50" t="str">
        <f>'Step 2 - Report Details'!N971</f>
        <v>Biomass (T)</v>
      </c>
      <c r="E971" s="63">
        <f>'Step 2 - Report Details'!O971</f>
        <v>0</v>
      </c>
      <c r="F971" s="63">
        <f>'Step 2 - Report Details'!P971</f>
        <v>0</v>
      </c>
      <c r="G971" s="63">
        <f>'Step 2 - Report Details'!Q971</f>
        <v>0</v>
      </c>
      <c r="H971" s="63">
        <f>'Step 2 - Report Details'!R971</f>
        <v>0</v>
      </c>
      <c r="I971" s="63">
        <f>'Step 2 - Report Details'!S971</f>
        <v>0</v>
      </c>
      <c r="J971" s="63">
        <f>'Step 2 - Report Details'!T971</f>
        <v>0</v>
      </c>
      <c r="K971" s="177"/>
      <c r="L971" s="177"/>
      <c r="M971" s="177"/>
      <c r="N971" s="177"/>
      <c r="O971" s="177"/>
      <c r="P971" s="177"/>
      <c r="Q971" s="177"/>
      <c r="R971" s="177"/>
      <c r="S971" s="179"/>
    </row>
    <row r="972" spans="1:19" s="49" customFormat="1" x14ac:dyDescent="0.3">
      <c r="A972" s="183"/>
      <c r="B972" s="183"/>
      <c r="C972" s="183"/>
      <c r="D972" s="50" t="str">
        <f>'Step 2 - Report Details'!N972</f>
        <v>Population</v>
      </c>
      <c r="E972" s="63">
        <f>'Step 2 - Report Details'!O972</f>
        <v>0</v>
      </c>
      <c r="F972" s="63">
        <f>'Step 2 - Report Details'!P972</f>
        <v>0</v>
      </c>
      <c r="G972" s="63">
        <f>'Step 2 - Report Details'!Q972</f>
        <v>0</v>
      </c>
      <c r="H972" s="63">
        <f>'Step 2 - Report Details'!R972</f>
        <v>0</v>
      </c>
      <c r="I972" s="63">
        <f>'Step 2 - Report Details'!S972</f>
        <v>0</v>
      </c>
      <c r="J972" s="63">
        <f>'Step 2 - Report Details'!T972</f>
        <v>0</v>
      </c>
      <c r="K972" s="178"/>
      <c r="L972" s="178"/>
      <c r="M972" s="178"/>
      <c r="N972" s="178"/>
      <c r="O972" s="178"/>
      <c r="P972" s="178"/>
      <c r="Q972" s="178"/>
      <c r="R972" s="178"/>
      <c r="S972" s="180"/>
    </row>
    <row r="973" spans="1:19" s="49" customFormat="1" x14ac:dyDescent="0.3">
      <c r="A973" s="182">
        <f>'Step 2 - Report Details'!A973</f>
        <v>0</v>
      </c>
      <c r="B973" s="182" t="str">
        <f ca="1">'Step 2 - Report Details'!B973</f>
        <v/>
      </c>
      <c r="C973" s="182">
        <f>'Step 2 - Report Details'!D973</f>
        <v>0</v>
      </c>
      <c r="D973" s="50" t="str">
        <f>'Step 2 - Report Details'!N973</f>
        <v>Biomass (T)</v>
      </c>
      <c r="E973" s="63">
        <f>'Step 2 - Report Details'!O973</f>
        <v>0</v>
      </c>
      <c r="F973" s="63">
        <f>'Step 2 - Report Details'!P973</f>
        <v>0</v>
      </c>
      <c r="G973" s="63">
        <f>'Step 2 - Report Details'!Q973</f>
        <v>0</v>
      </c>
      <c r="H973" s="63">
        <f>'Step 2 - Report Details'!R973</f>
        <v>0</v>
      </c>
      <c r="I973" s="63">
        <f>'Step 2 - Report Details'!S973</f>
        <v>0</v>
      </c>
      <c r="J973" s="63">
        <f>'Step 2 - Report Details'!T973</f>
        <v>0</v>
      </c>
      <c r="K973" s="177"/>
      <c r="L973" s="177"/>
      <c r="M973" s="177"/>
      <c r="N973" s="177"/>
      <c r="O973" s="177"/>
      <c r="P973" s="177"/>
      <c r="Q973" s="177"/>
      <c r="R973" s="177"/>
      <c r="S973" s="179"/>
    </row>
    <row r="974" spans="1:19" s="49" customFormat="1" x14ac:dyDescent="0.3">
      <c r="A974" s="183"/>
      <c r="B974" s="183"/>
      <c r="C974" s="183"/>
      <c r="D974" s="50" t="str">
        <f>'Step 2 - Report Details'!N974</f>
        <v>Population</v>
      </c>
      <c r="E974" s="63">
        <f>'Step 2 - Report Details'!O974</f>
        <v>0</v>
      </c>
      <c r="F974" s="63">
        <f>'Step 2 - Report Details'!P974</f>
        <v>0</v>
      </c>
      <c r="G974" s="63">
        <f>'Step 2 - Report Details'!Q974</f>
        <v>0</v>
      </c>
      <c r="H974" s="63">
        <f>'Step 2 - Report Details'!R974</f>
        <v>0</v>
      </c>
      <c r="I974" s="63">
        <f>'Step 2 - Report Details'!S974</f>
        <v>0</v>
      </c>
      <c r="J974" s="63">
        <f>'Step 2 - Report Details'!T974</f>
        <v>0</v>
      </c>
      <c r="K974" s="178"/>
      <c r="L974" s="178"/>
      <c r="M974" s="178"/>
      <c r="N974" s="178"/>
      <c r="O974" s="178"/>
      <c r="P974" s="178"/>
      <c r="Q974" s="178"/>
      <c r="R974" s="178"/>
      <c r="S974" s="180"/>
    </row>
    <row r="975" spans="1:19" s="49" customFormat="1" x14ac:dyDescent="0.3">
      <c r="A975" s="182">
        <f>'Step 2 - Report Details'!A975</f>
        <v>0</v>
      </c>
      <c r="B975" s="182" t="str">
        <f ca="1">'Step 2 - Report Details'!B975</f>
        <v/>
      </c>
      <c r="C975" s="182">
        <f>'Step 2 - Report Details'!D975</f>
        <v>0</v>
      </c>
      <c r="D975" s="50" t="str">
        <f>'Step 2 - Report Details'!N975</f>
        <v>Biomass (T)</v>
      </c>
      <c r="E975" s="63">
        <f>'Step 2 - Report Details'!O975</f>
        <v>0</v>
      </c>
      <c r="F975" s="63">
        <f>'Step 2 - Report Details'!P975</f>
        <v>0</v>
      </c>
      <c r="G975" s="63">
        <f>'Step 2 - Report Details'!Q975</f>
        <v>0</v>
      </c>
      <c r="H975" s="63">
        <f>'Step 2 - Report Details'!R975</f>
        <v>0</v>
      </c>
      <c r="I975" s="63">
        <f>'Step 2 - Report Details'!S975</f>
        <v>0</v>
      </c>
      <c r="J975" s="63">
        <f>'Step 2 - Report Details'!T975</f>
        <v>0</v>
      </c>
      <c r="K975" s="177"/>
      <c r="L975" s="177"/>
      <c r="M975" s="177"/>
      <c r="N975" s="177"/>
      <c r="O975" s="177"/>
      <c r="P975" s="177"/>
      <c r="Q975" s="177"/>
      <c r="R975" s="177"/>
      <c r="S975" s="179"/>
    </row>
    <row r="976" spans="1:19" s="49" customFormat="1" x14ac:dyDescent="0.3">
      <c r="A976" s="183"/>
      <c r="B976" s="183"/>
      <c r="C976" s="183"/>
      <c r="D976" s="50" t="str">
        <f>'Step 2 - Report Details'!N976</f>
        <v>Population</v>
      </c>
      <c r="E976" s="63">
        <f>'Step 2 - Report Details'!O976</f>
        <v>0</v>
      </c>
      <c r="F976" s="63">
        <f>'Step 2 - Report Details'!P976</f>
        <v>0</v>
      </c>
      <c r="G976" s="63">
        <f>'Step 2 - Report Details'!Q976</f>
        <v>0</v>
      </c>
      <c r="H976" s="63">
        <f>'Step 2 - Report Details'!R976</f>
        <v>0</v>
      </c>
      <c r="I976" s="63">
        <f>'Step 2 - Report Details'!S976</f>
        <v>0</v>
      </c>
      <c r="J976" s="63">
        <f>'Step 2 - Report Details'!T976</f>
        <v>0</v>
      </c>
      <c r="K976" s="178"/>
      <c r="L976" s="178"/>
      <c r="M976" s="178"/>
      <c r="N976" s="178"/>
      <c r="O976" s="178"/>
      <c r="P976" s="178"/>
      <c r="Q976" s="178"/>
      <c r="R976" s="178"/>
      <c r="S976" s="180"/>
    </row>
    <row r="977" spans="1:19" s="49" customFormat="1" x14ac:dyDescent="0.3">
      <c r="A977" s="182">
        <f>'Step 2 - Report Details'!A977</f>
        <v>0</v>
      </c>
      <c r="B977" s="182" t="str">
        <f ca="1">'Step 2 - Report Details'!B977</f>
        <v/>
      </c>
      <c r="C977" s="182">
        <f>'Step 2 - Report Details'!D977</f>
        <v>0</v>
      </c>
      <c r="D977" s="50" t="str">
        <f>'Step 2 - Report Details'!N977</f>
        <v>Biomass (T)</v>
      </c>
      <c r="E977" s="63">
        <f>'Step 2 - Report Details'!O977</f>
        <v>0</v>
      </c>
      <c r="F977" s="63">
        <f>'Step 2 - Report Details'!P977</f>
        <v>0</v>
      </c>
      <c r="G977" s="63">
        <f>'Step 2 - Report Details'!Q977</f>
        <v>0</v>
      </c>
      <c r="H977" s="63">
        <f>'Step 2 - Report Details'!R977</f>
        <v>0</v>
      </c>
      <c r="I977" s="63">
        <f>'Step 2 - Report Details'!S977</f>
        <v>0</v>
      </c>
      <c r="J977" s="63">
        <f>'Step 2 - Report Details'!T977</f>
        <v>0</v>
      </c>
      <c r="K977" s="177"/>
      <c r="L977" s="177"/>
      <c r="M977" s="177"/>
      <c r="N977" s="177"/>
      <c r="O977" s="177"/>
      <c r="P977" s="177"/>
      <c r="Q977" s="177"/>
      <c r="R977" s="177"/>
      <c r="S977" s="179"/>
    </row>
    <row r="978" spans="1:19" s="49" customFormat="1" x14ac:dyDescent="0.3">
      <c r="A978" s="183"/>
      <c r="B978" s="183"/>
      <c r="C978" s="183"/>
      <c r="D978" s="50" t="str">
        <f>'Step 2 - Report Details'!N978</f>
        <v>Population</v>
      </c>
      <c r="E978" s="63">
        <f>'Step 2 - Report Details'!O978</f>
        <v>0</v>
      </c>
      <c r="F978" s="63">
        <f>'Step 2 - Report Details'!P978</f>
        <v>0</v>
      </c>
      <c r="G978" s="63">
        <f>'Step 2 - Report Details'!Q978</f>
        <v>0</v>
      </c>
      <c r="H978" s="63">
        <f>'Step 2 - Report Details'!R978</f>
        <v>0</v>
      </c>
      <c r="I978" s="63">
        <f>'Step 2 - Report Details'!S978</f>
        <v>0</v>
      </c>
      <c r="J978" s="63">
        <f>'Step 2 - Report Details'!T978</f>
        <v>0</v>
      </c>
      <c r="K978" s="178"/>
      <c r="L978" s="178"/>
      <c r="M978" s="178"/>
      <c r="N978" s="178"/>
      <c r="O978" s="178"/>
      <c r="P978" s="178"/>
      <c r="Q978" s="178"/>
      <c r="R978" s="178"/>
      <c r="S978" s="180"/>
    </row>
    <row r="979" spans="1:19" s="49" customFormat="1" x14ac:dyDescent="0.3">
      <c r="A979" s="182">
        <f>'Step 2 - Report Details'!A979</f>
        <v>0</v>
      </c>
      <c r="B979" s="182" t="str">
        <f ca="1">'Step 2 - Report Details'!B979</f>
        <v/>
      </c>
      <c r="C979" s="182">
        <f>'Step 2 - Report Details'!D979</f>
        <v>0</v>
      </c>
      <c r="D979" s="50" t="str">
        <f>'Step 2 - Report Details'!N979</f>
        <v>Biomass (T)</v>
      </c>
      <c r="E979" s="63">
        <f>'Step 2 - Report Details'!O979</f>
        <v>0</v>
      </c>
      <c r="F979" s="63">
        <f>'Step 2 - Report Details'!P979</f>
        <v>0</v>
      </c>
      <c r="G979" s="63">
        <f>'Step 2 - Report Details'!Q979</f>
        <v>0</v>
      </c>
      <c r="H979" s="63">
        <f>'Step 2 - Report Details'!R979</f>
        <v>0</v>
      </c>
      <c r="I979" s="63">
        <f>'Step 2 - Report Details'!S979</f>
        <v>0</v>
      </c>
      <c r="J979" s="63">
        <f>'Step 2 - Report Details'!T979</f>
        <v>0</v>
      </c>
      <c r="K979" s="177"/>
      <c r="L979" s="177"/>
      <c r="M979" s="177"/>
      <c r="N979" s="177"/>
      <c r="O979" s="177"/>
      <c r="P979" s="177"/>
      <c r="Q979" s="177"/>
      <c r="R979" s="177"/>
      <c r="S979" s="179"/>
    </row>
    <row r="980" spans="1:19" s="49" customFormat="1" x14ac:dyDescent="0.3">
      <c r="A980" s="183"/>
      <c r="B980" s="183"/>
      <c r="C980" s="183"/>
      <c r="D980" s="50" t="str">
        <f>'Step 2 - Report Details'!N980</f>
        <v>Population</v>
      </c>
      <c r="E980" s="63">
        <f>'Step 2 - Report Details'!O980</f>
        <v>0</v>
      </c>
      <c r="F980" s="63">
        <f>'Step 2 - Report Details'!P980</f>
        <v>0</v>
      </c>
      <c r="G980" s="63">
        <f>'Step 2 - Report Details'!Q980</f>
        <v>0</v>
      </c>
      <c r="H980" s="63">
        <f>'Step 2 - Report Details'!R980</f>
        <v>0</v>
      </c>
      <c r="I980" s="63">
        <f>'Step 2 - Report Details'!S980</f>
        <v>0</v>
      </c>
      <c r="J980" s="63">
        <f>'Step 2 - Report Details'!T980</f>
        <v>0</v>
      </c>
      <c r="K980" s="178"/>
      <c r="L980" s="178"/>
      <c r="M980" s="178"/>
      <c r="N980" s="178"/>
      <c r="O980" s="178"/>
      <c r="P980" s="178"/>
      <c r="Q980" s="178"/>
      <c r="R980" s="178"/>
      <c r="S980" s="180"/>
    </row>
    <row r="981" spans="1:19" s="49" customFormat="1" x14ac:dyDescent="0.3">
      <c r="A981" s="182">
        <f>'Step 2 - Report Details'!A981</f>
        <v>0</v>
      </c>
      <c r="B981" s="182" t="str">
        <f ca="1">'Step 2 - Report Details'!B981</f>
        <v/>
      </c>
      <c r="C981" s="182">
        <f>'Step 2 - Report Details'!D981</f>
        <v>0</v>
      </c>
      <c r="D981" s="50" t="str">
        <f>'Step 2 - Report Details'!N981</f>
        <v>Biomass (T)</v>
      </c>
      <c r="E981" s="63">
        <f>'Step 2 - Report Details'!O981</f>
        <v>0</v>
      </c>
      <c r="F981" s="63">
        <f>'Step 2 - Report Details'!P981</f>
        <v>0</v>
      </c>
      <c r="G981" s="63">
        <f>'Step 2 - Report Details'!Q981</f>
        <v>0</v>
      </c>
      <c r="H981" s="63">
        <f>'Step 2 - Report Details'!R981</f>
        <v>0</v>
      </c>
      <c r="I981" s="63">
        <f>'Step 2 - Report Details'!S981</f>
        <v>0</v>
      </c>
      <c r="J981" s="63">
        <f>'Step 2 - Report Details'!T981</f>
        <v>0</v>
      </c>
      <c r="K981" s="177"/>
      <c r="L981" s="177"/>
      <c r="M981" s="177"/>
      <c r="N981" s="177"/>
      <c r="O981" s="177"/>
      <c r="P981" s="177"/>
      <c r="Q981" s="177"/>
      <c r="R981" s="177"/>
      <c r="S981" s="179"/>
    </row>
    <row r="982" spans="1:19" s="49" customFormat="1" x14ac:dyDescent="0.3">
      <c r="A982" s="183"/>
      <c r="B982" s="183"/>
      <c r="C982" s="183"/>
      <c r="D982" s="50" t="str">
        <f>'Step 2 - Report Details'!N982</f>
        <v>Population</v>
      </c>
      <c r="E982" s="63">
        <f>'Step 2 - Report Details'!O982</f>
        <v>0</v>
      </c>
      <c r="F982" s="63">
        <f>'Step 2 - Report Details'!P982</f>
        <v>0</v>
      </c>
      <c r="G982" s="63">
        <f>'Step 2 - Report Details'!Q982</f>
        <v>0</v>
      </c>
      <c r="H982" s="63">
        <f>'Step 2 - Report Details'!R982</f>
        <v>0</v>
      </c>
      <c r="I982" s="63">
        <f>'Step 2 - Report Details'!S982</f>
        <v>0</v>
      </c>
      <c r="J982" s="63">
        <f>'Step 2 - Report Details'!T982</f>
        <v>0</v>
      </c>
      <c r="K982" s="178"/>
      <c r="L982" s="178"/>
      <c r="M982" s="178"/>
      <c r="N982" s="178"/>
      <c r="O982" s="178"/>
      <c r="P982" s="178"/>
      <c r="Q982" s="178"/>
      <c r="R982" s="178"/>
      <c r="S982" s="180"/>
    </row>
    <row r="983" spans="1:19" s="49" customFormat="1" x14ac:dyDescent="0.3">
      <c r="A983" s="182">
        <f>'Step 2 - Report Details'!A983</f>
        <v>0</v>
      </c>
      <c r="B983" s="182" t="str">
        <f ca="1">'Step 2 - Report Details'!B983</f>
        <v/>
      </c>
      <c r="C983" s="182">
        <f>'Step 2 - Report Details'!D983</f>
        <v>0</v>
      </c>
      <c r="D983" s="50" t="str">
        <f>'Step 2 - Report Details'!N983</f>
        <v>Biomass (T)</v>
      </c>
      <c r="E983" s="63">
        <f>'Step 2 - Report Details'!O983</f>
        <v>0</v>
      </c>
      <c r="F983" s="63">
        <f>'Step 2 - Report Details'!P983</f>
        <v>0</v>
      </c>
      <c r="G983" s="63">
        <f>'Step 2 - Report Details'!Q983</f>
        <v>0</v>
      </c>
      <c r="H983" s="63">
        <f>'Step 2 - Report Details'!R983</f>
        <v>0</v>
      </c>
      <c r="I983" s="63">
        <f>'Step 2 - Report Details'!S983</f>
        <v>0</v>
      </c>
      <c r="J983" s="63">
        <f>'Step 2 - Report Details'!T983</f>
        <v>0</v>
      </c>
      <c r="K983" s="177"/>
      <c r="L983" s="177"/>
      <c r="M983" s="177"/>
      <c r="N983" s="177"/>
      <c r="O983" s="177"/>
      <c r="P983" s="177"/>
      <c r="Q983" s="177"/>
      <c r="R983" s="177"/>
      <c r="S983" s="179"/>
    </row>
    <row r="984" spans="1:19" s="49" customFormat="1" x14ac:dyDescent="0.3">
      <c r="A984" s="183"/>
      <c r="B984" s="183"/>
      <c r="C984" s="183"/>
      <c r="D984" s="50" t="str">
        <f>'Step 2 - Report Details'!N984</f>
        <v>Population</v>
      </c>
      <c r="E984" s="63">
        <f>'Step 2 - Report Details'!O984</f>
        <v>0</v>
      </c>
      <c r="F984" s="63">
        <f>'Step 2 - Report Details'!P984</f>
        <v>0</v>
      </c>
      <c r="G984" s="63">
        <f>'Step 2 - Report Details'!Q984</f>
        <v>0</v>
      </c>
      <c r="H984" s="63">
        <f>'Step 2 - Report Details'!R984</f>
        <v>0</v>
      </c>
      <c r="I984" s="63">
        <f>'Step 2 - Report Details'!S984</f>
        <v>0</v>
      </c>
      <c r="J984" s="63">
        <f>'Step 2 - Report Details'!T984</f>
        <v>0</v>
      </c>
      <c r="K984" s="178"/>
      <c r="L984" s="178"/>
      <c r="M984" s="178"/>
      <c r="N984" s="178"/>
      <c r="O984" s="178"/>
      <c r="P984" s="178"/>
      <c r="Q984" s="178"/>
      <c r="R984" s="178"/>
      <c r="S984" s="180"/>
    </row>
    <row r="985" spans="1:19" s="49" customFormat="1" x14ac:dyDescent="0.3">
      <c r="A985" s="182">
        <f>'Step 2 - Report Details'!A985</f>
        <v>0</v>
      </c>
      <c r="B985" s="182" t="str">
        <f ca="1">'Step 2 - Report Details'!B985</f>
        <v/>
      </c>
      <c r="C985" s="182">
        <f>'Step 2 - Report Details'!D985</f>
        <v>0</v>
      </c>
      <c r="D985" s="50" t="str">
        <f>'Step 2 - Report Details'!N985</f>
        <v>Biomass (T)</v>
      </c>
      <c r="E985" s="63">
        <f>'Step 2 - Report Details'!O985</f>
        <v>0</v>
      </c>
      <c r="F985" s="63">
        <f>'Step 2 - Report Details'!P985</f>
        <v>0</v>
      </c>
      <c r="G985" s="63">
        <f>'Step 2 - Report Details'!Q985</f>
        <v>0</v>
      </c>
      <c r="H985" s="63">
        <f>'Step 2 - Report Details'!R985</f>
        <v>0</v>
      </c>
      <c r="I985" s="63">
        <f>'Step 2 - Report Details'!S985</f>
        <v>0</v>
      </c>
      <c r="J985" s="63">
        <f>'Step 2 - Report Details'!T985</f>
        <v>0</v>
      </c>
      <c r="K985" s="177"/>
      <c r="L985" s="177"/>
      <c r="M985" s="177"/>
      <c r="N985" s="177"/>
      <c r="O985" s="177"/>
      <c r="P985" s="177"/>
      <c r="Q985" s="177"/>
      <c r="R985" s="177"/>
      <c r="S985" s="179"/>
    </row>
    <row r="986" spans="1:19" s="49" customFormat="1" x14ac:dyDescent="0.3">
      <c r="A986" s="183"/>
      <c r="B986" s="183"/>
      <c r="C986" s="183"/>
      <c r="D986" s="50" t="str">
        <f>'Step 2 - Report Details'!N986</f>
        <v>Population</v>
      </c>
      <c r="E986" s="63">
        <f>'Step 2 - Report Details'!O986</f>
        <v>0</v>
      </c>
      <c r="F986" s="63">
        <f>'Step 2 - Report Details'!P986</f>
        <v>0</v>
      </c>
      <c r="G986" s="63">
        <f>'Step 2 - Report Details'!Q986</f>
        <v>0</v>
      </c>
      <c r="H986" s="63">
        <f>'Step 2 - Report Details'!R986</f>
        <v>0</v>
      </c>
      <c r="I986" s="63">
        <f>'Step 2 - Report Details'!S986</f>
        <v>0</v>
      </c>
      <c r="J986" s="63">
        <f>'Step 2 - Report Details'!T986</f>
        <v>0</v>
      </c>
      <c r="K986" s="178"/>
      <c r="L986" s="178"/>
      <c r="M986" s="178"/>
      <c r="N986" s="178"/>
      <c r="O986" s="178"/>
      <c r="P986" s="178"/>
      <c r="Q986" s="178"/>
      <c r="R986" s="178"/>
      <c r="S986" s="180"/>
    </row>
    <row r="987" spans="1:19" s="49" customFormat="1" x14ac:dyDescent="0.3">
      <c r="A987" s="182">
        <f>'Step 2 - Report Details'!A987</f>
        <v>0</v>
      </c>
      <c r="B987" s="182" t="str">
        <f ca="1">'Step 2 - Report Details'!B987</f>
        <v/>
      </c>
      <c r="C987" s="182">
        <f>'Step 2 - Report Details'!D987</f>
        <v>0</v>
      </c>
      <c r="D987" s="50" t="str">
        <f>'Step 2 - Report Details'!N987</f>
        <v>Biomass (T)</v>
      </c>
      <c r="E987" s="63">
        <f>'Step 2 - Report Details'!O987</f>
        <v>0</v>
      </c>
      <c r="F987" s="63">
        <f>'Step 2 - Report Details'!P987</f>
        <v>0</v>
      </c>
      <c r="G987" s="63">
        <f>'Step 2 - Report Details'!Q987</f>
        <v>0</v>
      </c>
      <c r="H987" s="63">
        <f>'Step 2 - Report Details'!R987</f>
        <v>0</v>
      </c>
      <c r="I987" s="63">
        <f>'Step 2 - Report Details'!S987</f>
        <v>0</v>
      </c>
      <c r="J987" s="63">
        <f>'Step 2 - Report Details'!T987</f>
        <v>0</v>
      </c>
      <c r="K987" s="177"/>
      <c r="L987" s="177"/>
      <c r="M987" s="177"/>
      <c r="N987" s="177"/>
      <c r="O987" s="177"/>
      <c r="P987" s="177"/>
      <c r="Q987" s="177"/>
      <c r="R987" s="177"/>
      <c r="S987" s="179"/>
    </row>
    <row r="988" spans="1:19" s="49" customFormat="1" x14ac:dyDescent="0.3">
      <c r="A988" s="183"/>
      <c r="B988" s="183"/>
      <c r="C988" s="183"/>
      <c r="D988" s="50" t="str">
        <f>'Step 2 - Report Details'!N988</f>
        <v>Population</v>
      </c>
      <c r="E988" s="63">
        <f>'Step 2 - Report Details'!O988</f>
        <v>0</v>
      </c>
      <c r="F988" s="63">
        <f>'Step 2 - Report Details'!P988</f>
        <v>0</v>
      </c>
      <c r="G988" s="63">
        <f>'Step 2 - Report Details'!Q988</f>
        <v>0</v>
      </c>
      <c r="H988" s="63">
        <f>'Step 2 - Report Details'!R988</f>
        <v>0</v>
      </c>
      <c r="I988" s="63">
        <f>'Step 2 - Report Details'!S988</f>
        <v>0</v>
      </c>
      <c r="J988" s="63">
        <f>'Step 2 - Report Details'!T988</f>
        <v>0</v>
      </c>
      <c r="K988" s="178"/>
      <c r="L988" s="178"/>
      <c r="M988" s="178"/>
      <c r="N988" s="178"/>
      <c r="O988" s="178"/>
      <c r="P988" s="178"/>
      <c r="Q988" s="178"/>
      <c r="R988" s="178"/>
      <c r="S988" s="180"/>
    </row>
    <row r="989" spans="1:19" s="49" customFormat="1" x14ac:dyDescent="0.3">
      <c r="A989" s="182">
        <f>'Step 2 - Report Details'!A989</f>
        <v>0</v>
      </c>
      <c r="B989" s="182" t="str">
        <f ca="1">'Step 2 - Report Details'!B989</f>
        <v/>
      </c>
      <c r="C989" s="182">
        <f>'Step 2 - Report Details'!D989</f>
        <v>0</v>
      </c>
      <c r="D989" s="50" t="str">
        <f>'Step 2 - Report Details'!N989</f>
        <v>Biomass (T)</v>
      </c>
      <c r="E989" s="63">
        <f>'Step 2 - Report Details'!O989</f>
        <v>0</v>
      </c>
      <c r="F989" s="63">
        <f>'Step 2 - Report Details'!P989</f>
        <v>0</v>
      </c>
      <c r="G989" s="63">
        <f>'Step 2 - Report Details'!Q989</f>
        <v>0</v>
      </c>
      <c r="H989" s="63">
        <f>'Step 2 - Report Details'!R989</f>
        <v>0</v>
      </c>
      <c r="I989" s="63">
        <f>'Step 2 - Report Details'!S989</f>
        <v>0</v>
      </c>
      <c r="J989" s="63">
        <f>'Step 2 - Report Details'!T989</f>
        <v>0</v>
      </c>
      <c r="K989" s="177"/>
      <c r="L989" s="177"/>
      <c r="M989" s="177"/>
      <c r="N989" s="177"/>
      <c r="O989" s="177"/>
      <c r="P989" s="177"/>
      <c r="Q989" s="177"/>
      <c r="R989" s="177"/>
      <c r="S989" s="179"/>
    </row>
    <row r="990" spans="1:19" s="49" customFormat="1" x14ac:dyDescent="0.3">
      <c r="A990" s="183"/>
      <c r="B990" s="183"/>
      <c r="C990" s="183"/>
      <c r="D990" s="50" t="str">
        <f>'Step 2 - Report Details'!N990</f>
        <v>Population</v>
      </c>
      <c r="E990" s="63">
        <f>'Step 2 - Report Details'!O990</f>
        <v>0</v>
      </c>
      <c r="F990" s="63">
        <f>'Step 2 - Report Details'!P990</f>
        <v>0</v>
      </c>
      <c r="G990" s="63">
        <f>'Step 2 - Report Details'!Q990</f>
        <v>0</v>
      </c>
      <c r="H990" s="63">
        <f>'Step 2 - Report Details'!R990</f>
        <v>0</v>
      </c>
      <c r="I990" s="63">
        <f>'Step 2 - Report Details'!S990</f>
        <v>0</v>
      </c>
      <c r="J990" s="63">
        <f>'Step 2 - Report Details'!T990</f>
        <v>0</v>
      </c>
      <c r="K990" s="178"/>
      <c r="L990" s="178"/>
      <c r="M990" s="178"/>
      <c r="N990" s="178"/>
      <c r="O990" s="178"/>
      <c r="P990" s="178"/>
      <c r="Q990" s="178"/>
      <c r="R990" s="178"/>
      <c r="S990" s="180"/>
    </row>
    <row r="991" spans="1:19" s="49" customFormat="1" x14ac:dyDescent="0.3">
      <c r="A991" s="182">
        <f>'Step 2 - Report Details'!A991</f>
        <v>0</v>
      </c>
      <c r="B991" s="182" t="str">
        <f ca="1">'Step 2 - Report Details'!B991</f>
        <v/>
      </c>
      <c r="C991" s="182">
        <f>'Step 2 - Report Details'!D991</f>
        <v>0</v>
      </c>
      <c r="D991" s="50" t="str">
        <f>'Step 2 - Report Details'!N991</f>
        <v>Biomass (T)</v>
      </c>
      <c r="E991" s="63">
        <f>'Step 2 - Report Details'!O991</f>
        <v>0</v>
      </c>
      <c r="F991" s="63">
        <f>'Step 2 - Report Details'!P991</f>
        <v>0</v>
      </c>
      <c r="G991" s="63">
        <f>'Step 2 - Report Details'!Q991</f>
        <v>0</v>
      </c>
      <c r="H991" s="63">
        <f>'Step 2 - Report Details'!R991</f>
        <v>0</v>
      </c>
      <c r="I991" s="63">
        <f>'Step 2 - Report Details'!S991</f>
        <v>0</v>
      </c>
      <c r="J991" s="63">
        <f>'Step 2 - Report Details'!T991</f>
        <v>0</v>
      </c>
      <c r="K991" s="177"/>
      <c r="L991" s="177"/>
      <c r="M991" s="177"/>
      <c r="N991" s="177"/>
      <c r="O991" s="177"/>
      <c r="P991" s="177"/>
      <c r="Q991" s="177"/>
      <c r="R991" s="177"/>
      <c r="S991" s="179"/>
    </row>
    <row r="992" spans="1:19" s="49" customFormat="1" x14ac:dyDescent="0.3">
      <c r="A992" s="183"/>
      <c r="B992" s="183"/>
      <c r="C992" s="183"/>
      <c r="D992" s="50" t="str">
        <f>'Step 2 - Report Details'!N992</f>
        <v>Population</v>
      </c>
      <c r="E992" s="63">
        <f>'Step 2 - Report Details'!O992</f>
        <v>0</v>
      </c>
      <c r="F992" s="63">
        <f>'Step 2 - Report Details'!P992</f>
        <v>0</v>
      </c>
      <c r="G992" s="63">
        <f>'Step 2 - Report Details'!Q992</f>
        <v>0</v>
      </c>
      <c r="H992" s="63">
        <f>'Step 2 - Report Details'!R992</f>
        <v>0</v>
      </c>
      <c r="I992" s="63">
        <f>'Step 2 - Report Details'!S992</f>
        <v>0</v>
      </c>
      <c r="J992" s="63">
        <f>'Step 2 - Report Details'!T992</f>
        <v>0</v>
      </c>
      <c r="K992" s="178"/>
      <c r="L992" s="178"/>
      <c r="M992" s="178"/>
      <c r="N992" s="178"/>
      <c r="O992" s="178"/>
      <c r="P992" s="178"/>
      <c r="Q992" s="178"/>
      <c r="R992" s="178"/>
      <c r="S992" s="180"/>
    </row>
    <row r="993" spans="1:19" s="49" customFormat="1" x14ac:dyDescent="0.3">
      <c r="A993" s="182">
        <f>'Step 2 - Report Details'!A993</f>
        <v>0</v>
      </c>
      <c r="B993" s="182" t="str">
        <f ca="1">'Step 2 - Report Details'!B993</f>
        <v/>
      </c>
      <c r="C993" s="182">
        <f>'Step 2 - Report Details'!D993</f>
        <v>0</v>
      </c>
      <c r="D993" s="50" t="str">
        <f>'Step 2 - Report Details'!N993</f>
        <v>Biomass (T)</v>
      </c>
      <c r="E993" s="63">
        <f>'Step 2 - Report Details'!O993</f>
        <v>0</v>
      </c>
      <c r="F993" s="63">
        <f>'Step 2 - Report Details'!P993</f>
        <v>0</v>
      </c>
      <c r="G993" s="63">
        <f>'Step 2 - Report Details'!Q993</f>
        <v>0</v>
      </c>
      <c r="H993" s="63">
        <f>'Step 2 - Report Details'!R993</f>
        <v>0</v>
      </c>
      <c r="I993" s="63">
        <f>'Step 2 - Report Details'!S993</f>
        <v>0</v>
      </c>
      <c r="J993" s="63">
        <f>'Step 2 - Report Details'!T993</f>
        <v>0</v>
      </c>
      <c r="K993" s="177"/>
      <c r="L993" s="177"/>
      <c r="M993" s="177"/>
      <c r="N993" s="177"/>
      <c r="O993" s="177"/>
      <c r="P993" s="177"/>
      <c r="Q993" s="177"/>
      <c r="R993" s="177"/>
      <c r="S993" s="179"/>
    </row>
    <row r="994" spans="1:19" s="49" customFormat="1" x14ac:dyDescent="0.3">
      <c r="A994" s="183"/>
      <c r="B994" s="183"/>
      <c r="C994" s="183"/>
      <c r="D994" s="50" t="str">
        <f>'Step 2 - Report Details'!N994</f>
        <v>Population</v>
      </c>
      <c r="E994" s="63">
        <f>'Step 2 - Report Details'!O994</f>
        <v>0</v>
      </c>
      <c r="F994" s="63">
        <f>'Step 2 - Report Details'!P994</f>
        <v>0</v>
      </c>
      <c r="G994" s="63">
        <f>'Step 2 - Report Details'!Q994</f>
        <v>0</v>
      </c>
      <c r="H994" s="63">
        <f>'Step 2 - Report Details'!R994</f>
        <v>0</v>
      </c>
      <c r="I994" s="63">
        <f>'Step 2 - Report Details'!S994</f>
        <v>0</v>
      </c>
      <c r="J994" s="63">
        <f>'Step 2 - Report Details'!T994</f>
        <v>0</v>
      </c>
      <c r="K994" s="178"/>
      <c r="L994" s="178"/>
      <c r="M994" s="178"/>
      <c r="N994" s="178"/>
      <c r="O994" s="178"/>
      <c r="P994" s="178"/>
      <c r="Q994" s="178"/>
      <c r="R994" s="178"/>
      <c r="S994" s="180"/>
    </row>
    <row r="995" spans="1:19" s="49" customFormat="1" x14ac:dyDescent="0.3">
      <c r="A995" s="182">
        <f>'Step 2 - Report Details'!A995</f>
        <v>0</v>
      </c>
      <c r="B995" s="182" t="str">
        <f ca="1">'Step 2 - Report Details'!B995</f>
        <v/>
      </c>
      <c r="C995" s="182">
        <f>'Step 2 - Report Details'!D995</f>
        <v>0</v>
      </c>
      <c r="D995" s="50" t="str">
        <f>'Step 2 - Report Details'!N995</f>
        <v>Biomass (T)</v>
      </c>
      <c r="E995" s="63">
        <f>'Step 2 - Report Details'!O995</f>
        <v>0</v>
      </c>
      <c r="F995" s="63">
        <f>'Step 2 - Report Details'!P995</f>
        <v>0</v>
      </c>
      <c r="G995" s="63">
        <f>'Step 2 - Report Details'!Q995</f>
        <v>0</v>
      </c>
      <c r="H995" s="63">
        <f>'Step 2 - Report Details'!R995</f>
        <v>0</v>
      </c>
      <c r="I995" s="63">
        <f>'Step 2 - Report Details'!S995</f>
        <v>0</v>
      </c>
      <c r="J995" s="63">
        <f>'Step 2 - Report Details'!T995</f>
        <v>0</v>
      </c>
      <c r="K995" s="177"/>
      <c r="L995" s="177"/>
      <c r="M995" s="177"/>
      <c r="N995" s="177"/>
      <c r="O995" s="177"/>
      <c r="P995" s="177"/>
      <c r="Q995" s="177"/>
      <c r="R995" s="177"/>
      <c r="S995" s="179"/>
    </row>
    <row r="996" spans="1:19" s="49" customFormat="1" x14ac:dyDescent="0.3">
      <c r="A996" s="183"/>
      <c r="B996" s="183"/>
      <c r="C996" s="183"/>
      <c r="D996" s="50" t="str">
        <f>'Step 2 - Report Details'!N996</f>
        <v>Population</v>
      </c>
      <c r="E996" s="63">
        <f>'Step 2 - Report Details'!O996</f>
        <v>0</v>
      </c>
      <c r="F996" s="63">
        <f>'Step 2 - Report Details'!P996</f>
        <v>0</v>
      </c>
      <c r="G996" s="63">
        <f>'Step 2 - Report Details'!Q996</f>
        <v>0</v>
      </c>
      <c r="H996" s="63">
        <f>'Step 2 - Report Details'!R996</f>
        <v>0</v>
      </c>
      <c r="I996" s="63">
        <f>'Step 2 - Report Details'!S996</f>
        <v>0</v>
      </c>
      <c r="J996" s="63">
        <f>'Step 2 - Report Details'!T996</f>
        <v>0</v>
      </c>
      <c r="K996" s="178"/>
      <c r="L996" s="178"/>
      <c r="M996" s="178"/>
      <c r="N996" s="178"/>
      <c r="O996" s="178"/>
      <c r="P996" s="178"/>
      <c r="Q996" s="178"/>
      <c r="R996" s="178"/>
      <c r="S996" s="180"/>
    </row>
    <row r="997" spans="1:19" s="49" customFormat="1" x14ac:dyDescent="0.3">
      <c r="A997" s="182">
        <f>'Step 2 - Report Details'!A997</f>
        <v>0</v>
      </c>
      <c r="B997" s="182" t="str">
        <f ca="1">'Step 2 - Report Details'!B997</f>
        <v/>
      </c>
      <c r="C997" s="182">
        <f>'Step 2 - Report Details'!D997</f>
        <v>0</v>
      </c>
      <c r="D997" s="50" t="str">
        <f>'Step 2 - Report Details'!N997</f>
        <v>Biomass (T)</v>
      </c>
      <c r="E997" s="63">
        <f>'Step 2 - Report Details'!O997</f>
        <v>0</v>
      </c>
      <c r="F997" s="63">
        <f>'Step 2 - Report Details'!P997</f>
        <v>0</v>
      </c>
      <c r="G997" s="63">
        <f>'Step 2 - Report Details'!Q997</f>
        <v>0</v>
      </c>
      <c r="H997" s="63">
        <f>'Step 2 - Report Details'!R997</f>
        <v>0</v>
      </c>
      <c r="I997" s="63">
        <f>'Step 2 - Report Details'!S997</f>
        <v>0</v>
      </c>
      <c r="J997" s="63">
        <f>'Step 2 - Report Details'!T997</f>
        <v>0</v>
      </c>
      <c r="K997" s="177"/>
      <c r="L997" s="177"/>
      <c r="M997" s="177"/>
      <c r="N997" s="177"/>
      <c r="O997" s="177"/>
      <c r="P997" s="177"/>
      <c r="Q997" s="177"/>
      <c r="R997" s="177"/>
      <c r="S997" s="179"/>
    </row>
    <row r="998" spans="1:19" s="49" customFormat="1" x14ac:dyDescent="0.3">
      <c r="A998" s="183"/>
      <c r="B998" s="183"/>
      <c r="C998" s="183"/>
      <c r="D998" s="50" t="str">
        <f>'Step 2 - Report Details'!N998</f>
        <v>Population</v>
      </c>
      <c r="E998" s="63">
        <f>'Step 2 - Report Details'!O998</f>
        <v>0</v>
      </c>
      <c r="F998" s="63">
        <f>'Step 2 - Report Details'!P998</f>
        <v>0</v>
      </c>
      <c r="G998" s="63">
        <f>'Step 2 - Report Details'!Q998</f>
        <v>0</v>
      </c>
      <c r="H998" s="63">
        <f>'Step 2 - Report Details'!R998</f>
        <v>0</v>
      </c>
      <c r="I998" s="63">
        <f>'Step 2 - Report Details'!S998</f>
        <v>0</v>
      </c>
      <c r="J998" s="63">
        <f>'Step 2 - Report Details'!T998</f>
        <v>0</v>
      </c>
      <c r="K998" s="178"/>
      <c r="L998" s="178"/>
      <c r="M998" s="178"/>
      <c r="N998" s="178"/>
      <c r="O998" s="178"/>
      <c r="P998" s="178"/>
      <c r="Q998" s="178"/>
      <c r="R998" s="178"/>
      <c r="S998" s="180"/>
    </row>
    <row r="999" spans="1:19" s="49" customFormat="1" x14ac:dyDescent="0.3">
      <c r="A999" s="182">
        <f>'Step 2 - Report Details'!A999</f>
        <v>0</v>
      </c>
      <c r="B999" s="182" t="str">
        <f ca="1">'Step 2 - Report Details'!B999</f>
        <v/>
      </c>
      <c r="C999" s="182">
        <f>'Step 2 - Report Details'!D999</f>
        <v>0</v>
      </c>
      <c r="D999" s="50" t="str">
        <f>'Step 2 - Report Details'!N999</f>
        <v>Biomass (T)</v>
      </c>
      <c r="E999" s="63">
        <f>'Step 2 - Report Details'!O999</f>
        <v>0</v>
      </c>
      <c r="F999" s="63">
        <f>'Step 2 - Report Details'!P999</f>
        <v>0</v>
      </c>
      <c r="G999" s="63">
        <f>'Step 2 - Report Details'!Q999</f>
        <v>0</v>
      </c>
      <c r="H999" s="63">
        <f>'Step 2 - Report Details'!R999</f>
        <v>0</v>
      </c>
      <c r="I999" s="63">
        <f>'Step 2 - Report Details'!S999</f>
        <v>0</v>
      </c>
      <c r="J999" s="63">
        <f>'Step 2 - Report Details'!T999</f>
        <v>0</v>
      </c>
      <c r="K999" s="177"/>
      <c r="L999" s="177"/>
      <c r="M999" s="177"/>
      <c r="N999" s="177"/>
      <c r="O999" s="177"/>
      <c r="P999" s="177"/>
      <c r="Q999" s="177"/>
      <c r="R999" s="177"/>
      <c r="S999" s="179"/>
    </row>
    <row r="1000" spans="1:19" s="49" customFormat="1" x14ac:dyDescent="0.3">
      <c r="A1000" s="183"/>
      <c r="B1000" s="183"/>
      <c r="C1000" s="183"/>
      <c r="D1000" s="50" t="str">
        <f>'Step 2 - Report Details'!N1000</f>
        <v>Population</v>
      </c>
      <c r="E1000" s="63">
        <f>'Step 2 - Report Details'!O1000</f>
        <v>0</v>
      </c>
      <c r="F1000" s="63">
        <f>'Step 2 - Report Details'!P1000</f>
        <v>0</v>
      </c>
      <c r="G1000" s="63">
        <f>'Step 2 - Report Details'!Q1000</f>
        <v>0</v>
      </c>
      <c r="H1000" s="63">
        <f>'Step 2 - Report Details'!R1000</f>
        <v>0</v>
      </c>
      <c r="I1000" s="63">
        <f>'Step 2 - Report Details'!S1000</f>
        <v>0</v>
      </c>
      <c r="J1000" s="63">
        <f>'Step 2 - Report Details'!T1000</f>
        <v>0</v>
      </c>
      <c r="K1000" s="178"/>
      <c r="L1000" s="178"/>
      <c r="M1000" s="178"/>
      <c r="N1000" s="178"/>
      <c r="O1000" s="178"/>
      <c r="P1000" s="178"/>
      <c r="Q1000" s="178"/>
      <c r="R1000" s="178"/>
      <c r="S1000" s="180"/>
    </row>
    <row r="1001" spans="1:19" s="49" customFormat="1" x14ac:dyDescent="0.3">
      <c r="A1001" s="182">
        <f>'Step 2 - Report Details'!A1001</f>
        <v>0</v>
      </c>
      <c r="B1001" s="182" t="str">
        <f ca="1">'Step 2 - Report Details'!B1001</f>
        <v/>
      </c>
      <c r="C1001" s="182">
        <f>'Step 2 - Report Details'!D1001</f>
        <v>0</v>
      </c>
      <c r="D1001" s="50" t="str">
        <f>'Step 2 - Report Details'!N1001</f>
        <v>Biomass (T)</v>
      </c>
      <c r="E1001" s="63">
        <f>'Step 2 - Report Details'!O1001</f>
        <v>0</v>
      </c>
      <c r="F1001" s="63">
        <f>'Step 2 - Report Details'!P1001</f>
        <v>0</v>
      </c>
      <c r="G1001" s="63">
        <f>'Step 2 - Report Details'!Q1001</f>
        <v>0</v>
      </c>
      <c r="H1001" s="63">
        <f>'Step 2 - Report Details'!R1001</f>
        <v>0</v>
      </c>
      <c r="I1001" s="63">
        <f>'Step 2 - Report Details'!S1001</f>
        <v>0</v>
      </c>
      <c r="J1001" s="63">
        <f>'Step 2 - Report Details'!T1001</f>
        <v>0</v>
      </c>
      <c r="K1001" s="177"/>
      <c r="L1001" s="177"/>
      <c r="M1001" s="177"/>
      <c r="N1001" s="177"/>
      <c r="O1001" s="177"/>
      <c r="P1001" s="177"/>
      <c r="Q1001" s="177"/>
      <c r="R1001" s="177"/>
      <c r="S1001" s="179"/>
    </row>
    <row r="1002" spans="1:19" s="49" customFormat="1" x14ac:dyDescent="0.3">
      <c r="A1002" s="183"/>
      <c r="B1002" s="183"/>
      <c r="C1002" s="183"/>
      <c r="D1002" s="50" t="str">
        <f>'Step 2 - Report Details'!N1002</f>
        <v>Population</v>
      </c>
      <c r="E1002" s="63">
        <f>'Step 2 - Report Details'!O1002</f>
        <v>0</v>
      </c>
      <c r="F1002" s="63">
        <f>'Step 2 - Report Details'!P1002</f>
        <v>0</v>
      </c>
      <c r="G1002" s="63">
        <f>'Step 2 - Report Details'!Q1002</f>
        <v>0</v>
      </c>
      <c r="H1002" s="63">
        <f>'Step 2 - Report Details'!R1002</f>
        <v>0</v>
      </c>
      <c r="I1002" s="63">
        <f>'Step 2 - Report Details'!S1002</f>
        <v>0</v>
      </c>
      <c r="J1002" s="63">
        <f>'Step 2 - Report Details'!T1002</f>
        <v>0</v>
      </c>
      <c r="K1002" s="178"/>
      <c r="L1002" s="178"/>
      <c r="M1002" s="178"/>
      <c r="N1002" s="178"/>
      <c r="O1002" s="178"/>
      <c r="P1002" s="178"/>
      <c r="Q1002" s="178"/>
      <c r="R1002" s="178"/>
      <c r="S1002" s="180"/>
    </row>
  </sheetData>
  <sheetProtection algorithmName="SHA-512" hashValue="zInCuxWRryno5mFvCaUe+L9snrcBStlWxOeuDpzofEhWIBh6tfdpAylNXrQGYm/2Ih1ZtKYXkp9pa3OnzwiEOw==" saltValue="iOvhtDhAewzcVI+05HJrVg==" spinCount="100000" sheet="1" selectLockedCells="1"/>
  <protectedRanges>
    <protectedRange sqref="E2:J2" name="Range1_2"/>
    <protectedRange sqref="K1:R1" name="Range1"/>
    <protectedRange sqref="K2:R2" name="Range1_1"/>
    <protectedRange sqref="S1:S2" name="Range1_3"/>
    <protectedRange sqref="D1:D2" name="Range1_4"/>
  </protectedRanges>
  <mergeCells count="6001">
    <mergeCell ref="R995:R996"/>
    <mergeCell ref="R997:R998"/>
    <mergeCell ref="R999:R1000"/>
    <mergeCell ref="R1001:R1002"/>
    <mergeCell ref="R975:R976"/>
    <mergeCell ref="R977:R978"/>
    <mergeCell ref="R979:R980"/>
    <mergeCell ref="R981:R982"/>
    <mergeCell ref="R983:R984"/>
    <mergeCell ref="R985:R986"/>
    <mergeCell ref="R959:R960"/>
    <mergeCell ref="R961:R962"/>
    <mergeCell ref="R963:R964"/>
    <mergeCell ref="R965:R966"/>
    <mergeCell ref="R967:R968"/>
    <mergeCell ref="R969:R970"/>
    <mergeCell ref="B999:B1000"/>
    <mergeCell ref="C999:C1000"/>
    <mergeCell ref="B1001:B1002"/>
    <mergeCell ref="C1001:C1002"/>
    <mergeCell ref="B993:B994"/>
    <mergeCell ref="C993:C994"/>
    <mergeCell ref="B995:B996"/>
    <mergeCell ref="C995:C996"/>
    <mergeCell ref="B997:B998"/>
    <mergeCell ref="C997:C998"/>
    <mergeCell ref="B987:B988"/>
    <mergeCell ref="C987:C988"/>
    <mergeCell ref="B989:B990"/>
    <mergeCell ref="C989:C990"/>
    <mergeCell ref="B991:B992"/>
    <mergeCell ref="C991:C992"/>
    <mergeCell ref="B981:B982"/>
    <mergeCell ref="C981:C982"/>
    <mergeCell ref="B983:B984"/>
    <mergeCell ref="C983:C984"/>
    <mergeCell ref="B985:B986"/>
    <mergeCell ref="C985:C986"/>
    <mergeCell ref="B975:B976"/>
    <mergeCell ref="C975:C976"/>
    <mergeCell ref="B977:B978"/>
    <mergeCell ref="C977:C978"/>
    <mergeCell ref="B979:B980"/>
    <mergeCell ref="C979:C980"/>
    <mergeCell ref="B969:B970"/>
    <mergeCell ref="C969:C970"/>
    <mergeCell ref="B971:B972"/>
    <mergeCell ref="C971:C972"/>
    <mergeCell ref="B973:B974"/>
    <mergeCell ref="C973:C974"/>
    <mergeCell ref="B963:B964"/>
    <mergeCell ref="C963:C964"/>
    <mergeCell ref="B965:B966"/>
    <mergeCell ref="C965:C966"/>
    <mergeCell ref="B967:B968"/>
    <mergeCell ref="C967:C968"/>
    <mergeCell ref="B957:B958"/>
    <mergeCell ref="C957:C958"/>
    <mergeCell ref="B959:B960"/>
    <mergeCell ref="C959:C960"/>
    <mergeCell ref="B961:B962"/>
    <mergeCell ref="C961:C962"/>
    <mergeCell ref="B951:B952"/>
    <mergeCell ref="C951:C952"/>
    <mergeCell ref="B953:B954"/>
    <mergeCell ref="C953:C954"/>
    <mergeCell ref="B955:B956"/>
    <mergeCell ref="C955:C956"/>
    <mergeCell ref="B945:B946"/>
    <mergeCell ref="C945:C946"/>
    <mergeCell ref="B947:B948"/>
    <mergeCell ref="C947:C948"/>
    <mergeCell ref="B949:B950"/>
    <mergeCell ref="C949:C950"/>
    <mergeCell ref="B939:B940"/>
    <mergeCell ref="C939:C940"/>
    <mergeCell ref="B941:B942"/>
    <mergeCell ref="C941:C942"/>
    <mergeCell ref="B943:B944"/>
    <mergeCell ref="C943:C944"/>
    <mergeCell ref="B933:B934"/>
    <mergeCell ref="C933:C934"/>
    <mergeCell ref="B935:B936"/>
    <mergeCell ref="C935:C936"/>
    <mergeCell ref="B937:B938"/>
    <mergeCell ref="C937:C938"/>
    <mergeCell ref="B927:B928"/>
    <mergeCell ref="C927:C928"/>
    <mergeCell ref="B929:B930"/>
    <mergeCell ref="C929:C930"/>
    <mergeCell ref="B931:B932"/>
    <mergeCell ref="C931:C932"/>
    <mergeCell ref="B921:B922"/>
    <mergeCell ref="C921:C922"/>
    <mergeCell ref="B923:B924"/>
    <mergeCell ref="C923:C924"/>
    <mergeCell ref="B925:B926"/>
    <mergeCell ref="C925:C926"/>
    <mergeCell ref="B915:B916"/>
    <mergeCell ref="C915:C916"/>
    <mergeCell ref="B917:B918"/>
    <mergeCell ref="C917:C918"/>
    <mergeCell ref="B919:B920"/>
    <mergeCell ref="C919:C920"/>
    <mergeCell ref="B909:B910"/>
    <mergeCell ref="C909:C910"/>
    <mergeCell ref="B911:B912"/>
    <mergeCell ref="C911:C912"/>
    <mergeCell ref="B913:B914"/>
    <mergeCell ref="C913:C914"/>
    <mergeCell ref="B903:B904"/>
    <mergeCell ref="C903:C904"/>
    <mergeCell ref="B905:B906"/>
    <mergeCell ref="C905:C906"/>
    <mergeCell ref="B907:B908"/>
    <mergeCell ref="C907:C908"/>
    <mergeCell ref="B897:B898"/>
    <mergeCell ref="C897:C898"/>
    <mergeCell ref="B899:B900"/>
    <mergeCell ref="C899:C900"/>
    <mergeCell ref="B901:B902"/>
    <mergeCell ref="C901:C902"/>
    <mergeCell ref="B891:B892"/>
    <mergeCell ref="C891:C892"/>
    <mergeCell ref="B893:B894"/>
    <mergeCell ref="C893:C894"/>
    <mergeCell ref="B895:B896"/>
    <mergeCell ref="C895:C896"/>
    <mergeCell ref="B885:B886"/>
    <mergeCell ref="C885:C886"/>
    <mergeCell ref="B887:B888"/>
    <mergeCell ref="C887:C888"/>
    <mergeCell ref="B889:B890"/>
    <mergeCell ref="C889:C890"/>
    <mergeCell ref="B879:B880"/>
    <mergeCell ref="C879:C880"/>
    <mergeCell ref="B881:B882"/>
    <mergeCell ref="C881:C882"/>
    <mergeCell ref="B883:B884"/>
    <mergeCell ref="C883:C884"/>
    <mergeCell ref="B873:B874"/>
    <mergeCell ref="C873:C874"/>
    <mergeCell ref="B875:B876"/>
    <mergeCell ref="C875:C876"/>
    <mergeCell ref="B877:B878"/>
    <mergeCell ref="C877:C878"/>
    <mergeCell ref="B867:B868"/>
    <mergeCell ref="C867:C868"/>
    <mergeCell ref="B869:B870"/>
    <mergeCell ref="C869:C870"/>
    <mergeCell ref="B871:B872"/>
    <mergeCell ref="C871:C872"/>
    <mergeCell ref="B861:B862"/>
    <mergeCell ref="C861:C862"/>
    <mergeCell ref="B863:B864"/>
    <mergeCell ref="C863:C864"/>
    <mergeCell ref="B865:B866"/>
    <mergeCell ref="C865:C866"/>
    <mergeCell ref="B855:B856"/>
    <mergeCell ref="C855:C856"/>
    <mergeCell ref="B857:B858"/>
    <mergeCell ref="C857:C858"/>
    <mergeCell ref="B859:B860"/>
    <mergeCell ref="C859:C860"/>
    <mergeCell ref="B849:B850"/>
    <mergeCell ref="C849:C850"/>
    <mergeCell ref="B851:B852"/>
    <mergeCell ref="C851:C852"/>
    <mergeCell ref="B853:B854"/>
    <mergeCell ref="C853:C854"/>
    <mergeCell ref="B843:B844"/>
    <mergeCell ref="C843:C844"/>
    <mergeCell ref="B845:B846"/>
    <mergeCell ref="C845:C846"/>
    <mergeCell ref="B847:B848"/>
    <mergeCell ref="C847:C848"/>
    <mergeCell ref="B837:B838"/>
    <mergeCell ref="C837:C838"/>
    <mergeCell ref="B839:B840"/>
    <mergeCell ref="C839:C840"/>
    <mergeCell ref="B841:B842"/>
    <mergeCell ref="C841:C842"/>
    <mergeCell ref="B831:B832"/>
    <mergeCell ref="C831:C832"/>
    <mergeCell ref="B833:B834"/>
    <mergeCell ref="C833:C834"/>
    <mergeCell ref="B835:B836"/>
    <mergeCell ref="C835:C836"/>
    <mergeCell ref="B825:B826"/>
    <mergeCell ref="C825:C826"/>
    <mergeCell ref="B827:B828"/>
    <mergeCell ref="C827:C828"/>
    <mergeCell ref="B829:B830"/>
    <mergeCell ref="C829:C830"/>
    <mergeCell ref="B819:B820"/>
    <mergeCell ref="C819:C820"/>
    <mergeCell ref="B821:B822"/>
    <mergeCell ref="C821:C822"/>
    <mergeCell ref="B823:B824"/>
    <mergeCell ref="C823:C824"/>
    <mergeCell ref="B813:B814"/>
    <mergeCell ref="C813:C814"/>
    <mergeCell ref="B815:B816"/>
    <mergeCell ref="C815:C816"/>
    <mergeCell ref="B817:B818"/>
    <mergeCell ref="C817:C818"/>
    <mergeCell ref="B807:B808"/>
    <mergeCell ref="C807:C808"/>
    <mergeCell ref="B809:B810"/>
    <mergeCell ref="C809:C810"/>
    <mergeCell ref="B811:B812"/>
    <mergeCell ref="C811:C812"/>
    <mergeCell ref="B801:B802"/>
    <mergeCell ref="C801:C802"/>
    <mergeCell ref="B803:B804"/>
    <mergeCell ref="C803:C804"/>
    <mergeCell ref="B805:B806"/>
    <mergeCell ref="C805:C806"/>
    <mergeCell ref="B795:B796"/>
    <mergeCell ref="C795:C796"/>
    <mergeCell ref="B797:B798"/>
    <mergeCell ref="C797:C798"/>
    <mergeCell ref="B799:B800"/>
    <mergeCell ref="C799:C800"/>
    <mergeCell ref="B789:B790"/>
    <mergeCell ref="C789:C790"/>
    <mergeCell ref="B791:B792"/>
    <mergeCell ref="C791:C792"/>
    <mergeCell ref="B793:B794"/>
    <mergeCell ref="C793:C794"/>
    <mergeCell ref="B783:B784"/>
    <mergeCell ref="C783:C784"/>
    <mergeCell ref="B785:B786"/>
    <mergeCell ref="C785:C786"/>
    <mergeCell ref="B787:B788"/>
    <mergeCell ref="C787:C788"/>
    <mergeCell ref="B777:B778"/>
    <mergeCell ref="C777:C778"/>
    <mergeCell ref="B779:B780"/>
    <mergeCell ref="C779:C780"/>
    <mergeCell ref="B781:B782"/>
    <mergeCell ref="C781:C782"/>
    <mergeCell ref="B771:B772"/>
    <mergeCell ref="C771:C772"/>
    <mergeCell ref="B773:B774"/>
    <mergeCell ref="C773:C774"/>
    <mergeCell ref="B775:B776"/>
    <mergeCell ref="C775:C776"/>
    <mergeCell ref="B765:B766"/>
    <mergeCell ref="C765:C766"/>
    <mergeCell ref="B767:B768"/>
    <mergeCell ref="C767:C768"/>
    <mergeCell ref="B769:B770"/>
    <mergeCell ref="C769:C770"/>
    <mergeCell ref="B759:B760"/>
    <mergeCell ref="C759:C760"/>
    <mergeCell ref="B761:B762"/>
    <mergeCell ref="C761:C762"/>
    <mergeCell ref="B763:B764"/>
    <mergeCell ref="C763:C764"/>
    <mergeCell ref="B753:B754"/>
    <mergeCell ref="C753:C754"/>
    <mergeCell ref="B755:B756"/>
    <mergeCell ref="C755:C756"/>
    <mergeCell ref="B757:B758"/>
    <mergeCell ref="C757:C758"/>
    <mergeCell ref="B747:B748"/>
    <mergeCell ref="C747:C748"/>
    <mergeCell ref="B749:B750"/>
    <mergeCell ref="C749:C750"/>
    <mergeCell ref="B751:B752"/>
    <mergeCell ref="C751:C752"/>
    <mergeCell ref="B741:B742"/>
    <mergeCell ref="C741:C742"/>
    <mergeCell ref="B743:B744"/>
    <mergeCell ref="C743:C744"/>
    <mergeCell ref="B745:B746"/>
    <mergeCell ref="C745:C746"/>
    <mergeCell ref="B735:B736"/>
    <mergeCell ref="C735:C736"/>
    <mergeCell ref="B737:B738"/>
    <mergeCell ref="C737:C738"/>
    <mergeCell ref="B739:B740"/>
    <mergeCell ref="C739:C740"/>
    <mergeCell ref="B729:B730"/>
    <mergeCell ref="C729:C730"/>
    <mergeCell ref="B731:B732"/>
    <mergeCell ref="C731:C732"/>
    <mergeCell ref="B733:B734"/>
    <mergeCell ref="C733:C734"/>
    <mergeCell ref="B723:B724"/>
    <mergeCell ref="C723:C724"/>
    <mergeCell ref="B725:B726"/>
    <mergeCell ref="C725:C726"/>
    <mergeCell ref="B727:B728"/>
    <mergeCell ref="C727:C728"/>
    <mergeCell ref="B717:B718"/>
    <mergeCell ref="C717:C718"/>
    <mergeCell ref="B719:B720"/>
    <mergeCell ref="C719:C720"/>
    <mergeCell ref="B721:B722"/>
    <mergeCell ref="C721:C722"/>
    <mergeCell ref="B711:B712"/>
    <mergeCell ref="C711:C712"/>
    <mergeCell ref="B713:B714"/>
    <mergeCell ref="C713:C714"/>
    <mergeCell ref="B715:B716"/>
    <mergeCell ref="C715:C716"/>
    <mergeCell ref="B705:B706"/>
    <mergeCell ref="C705:C706"/>
    <mergeCell ref="B707:B708"/>
    <mergeCell ref="C707:C708"/>
    <mergeCell ref="B709:B710"/>
    <mergeCell ref="C709:C710"/>
    <mergeCell ref="B699:B700"/>
    <mergeCell ref="C699:C700"/>
    <mergeCell ref="B701:B702"/>
    <mergeCell ref="C701:C702"/>
    <mergeCell ref="B703:B704"/>
    <mergeCell ref="C703:C704"/>
    <mergeCell ref="B693:B694"/>
    <mergeCell ref="C693:C694"/>
    <mergeCell ref="B695:B696"/>
    <mergeCell ref="C695:C696"/>
    <mergeCell ref="B697:B698"/>
    <mergeCell ref="C697:C698"/>
    <mergeCell ref="B687:B688"/>
    <mergeCell ref="C687:C688"/>
    <mergeCell ref="B689:B690"/>
    <mergeCell ref="C689:C690"/>
    <mergeCell ref="B691:B692"/>
    <mergeCell ref="C691:C692"/>
    <mergeCell ref="B681:B682"/>
    <mergeCell ref="C681:C682"/>
    <mergeCell ref="B683:B684"/>
    <mergeCell ref="C683:C684"/>
    <mergeCell ref="B685:B686"/>
    <mergeCell ref="C685:C686"/>
    <mergeCell ref="B675:B676"/>
    <mergeCell ref="C675:C676"/>
    <mergeCell ref="B677:B678"/>
    <mergeCell ref="C677:C678"/>
    <mergeCell ref="B679:B680"/>
    <mergeCell ref="C679:C680"/>
    <mergeCell ref="B669:B670"/>
    <mergeCell ref="C669:C670"/>
    <mergeCell ref="B671:B672"/>
    <mergeCell ref="C671:C672"/>
    <mergeCell ref="B673:B674"/>
    <mergeCell ref="C673:C674"/>
    <mergeCell ref="B663:B664"/>
    <mergeCell ref="C663:C664"/>
    <mergeCell ref="B665:B666"/>
    <mergeCell ref="C665:C666"/>
    <mergeCell ref="B667:B668"/>
    <mergeCell ref="C667:C668"/>
    <mergeCell ref="B657:B658"/>
    <mergeCell ref="C657:C658"/>
    <mergeCell ref="B659:B660"/>
    <mergeCell ref="C659:C660"/>
    <mergeCell ref="B661:B662"/>
    <mergeCell ref="C661:C662"/>
    <mergeCell ref="B651:B652"/>
    <mergeCell ref="C651:C652"/>
    <mergeCell ref="B653:B654"/>
    <mergeCell ref="C653:C654"/>
    <mergeCell ref="B655:B656"/>
    <mergeCell ref="C655:C656"/>
    <mergeCell ref="B645:B646"/>
    <mergeCell ref="C645:C646"/>
    <mergeCell ref="B647:B648"/>
    <mergeCell ref="C647:C648"/>
    <mergeCell ref="B649:B650"/>
    <mergeCell ref="C649:C650"/>
    <mergeCell ref="B639:B640"/>
    <mergeCell ref="C639:C640"/>
    <mergeCell ref="B641:B642"/>
    <mergeCell ref="C641:C642"/>
    <mergeCell ref="B643:B644"/>
    <mergeCell ref="C643:C644"/>
    <mergeCell ref="B633:B634"/>
    <mergeCell ref="C633:C634"/>
    <mergeCell ref="B635:B636"/>
    <mergeCell ref="C635:C636"/>
    <mergeCell ref="B637:B638"/>
    <mergeCell ref="C637:C638"/>
    <mergeCell ref="B627:B628"/>
    <mergeCell ref="C627:C628"/>
    <mergeCell ref="B629:B630"/>
    <mergeCell ref="C629:C630"/>
    <mergeCell ref="B631:B632"/>
    <mergeCell ref="C631:C632"/>
    <mergeCell ref="B621:B622"/>
    <mergeCell ref="C621:C622"/>
    <mergeCell ref="B623:B624"/>
    <mergeCell ref="C623:C624"/>
    <mergeCell ref="B625:B626"/>
    <mergeCell ref="C625:C626"/>
    <mergeCell ref="B615:B616"/>
    <mergeCell ref="C615:C616"/>
    <mergeCell ref="B617:B618"/>
    <mergeCell ref="C617:C618"/>
    <mergeCell ref="B619:B620"/>
    <mergeCell ref="C619:C620"/>
    <mergeCell ref="B609:B610"/>
    <mergeCell ref="C609:C610"/>
    <mergeCell ref="B611:B612"/>
    <mergeCell ref="C611:C612"/>
    <mergeCell ref="B613:B614"/>
    <mergeCell ref="C613:C614"/>
    <mergeCell ref="B603:B604"/>
    <mergeCell ref="C603:C604"/>
    <mergeCell ref="B605:B606"/>
    <mergeCell ref="C605:C606"/>
    <mergeCell ref="B607:B608"/>
    <mergeCell ref="C607:C608"/>
    <mergeCell ref="B597:B598"/>
    <mergeCell ref="C597:C598"/>
    <mergeCell ref="B599:B600"/>
    <mergeCell ref="C599:C600"/>
    <mergeCell ref="B601:B602"/>
    <mergeCell ref="C601:C602"/>
    <mergeCell ref="B591:B592"/>
    <mergeCell ref="C591:C592"/>
    <mergeCell ref="B593:B594"/>
    <mergeCell ref="C593:C594"/>
    <mergeCell ref="B595:B596"/>
    <mergeCell ref="C595:C596"/>
    <mergeCell ref="B585:B586"/>
    <mergeCell ref="C585:C586"/>
    <mergeCell ref="B587:B588"/>
    <mergeCell ref="C587:C588"/>
    <mergeCell ref="B589:B590"/>
    <mergeCell ref="C589:C590"/>
    <mergeCell ref="B579:B580"/>
    <mergeCell ref="C579:C580"/>
    <mergeCell ref="B581:B582"/>
    <mergeCell ref="C581:C582"/>
    <mergeCell ref="B583:B584"/>
    <mergeCell ref="C583:C584"/>
    <mergeCell ref="B573:B574"/>
    <mergeCell ref="C573:C574"/>
    <mergeCell ref="B575:B576"/>
    <mergeCell ref="C575:C576"/>
    <mergeCell ref="B577:B578"/>
    <mergeCell ref="C577:C578"/>
    <mergeCell ref="B567:B568"/>
    <mergeCell ref="C567:C568"/>
    <mergeCell ref="B569:B570"/>
    <mergeCell ref="C569:C570"/>
    <mergeCell ref="B571:B572"/>
    <mergeCell ref="C571:C572"/>
    <mergeCell ref="B561:B562"/>
    <mergeCell ref="C561:C562"/>
    <mergeCell ref="B563:B564"/>
    <mergeCell ref="C563:C564"/>
    <mergeCell ref="B565:B566"/>
    <mergeCell ref="C565:C566"/>
    <mergeCell ref="B555:B556"/>
    <mergeCell ref="C555:C556"/>
    <mergeCell ref="B557:B558"/>
    <mergeCell ref="C557:C558"/>
    <mergeCell ref="B559:B560"/>
    <mergeCell ref="C559:C560"/>
    <mergeCell ref="B549:B550"/>
    <mergeCell ref="C549:C550"/>
    <mergeCell ref="B551:B552"/>
    <mergeCell ref="C551:C552"/>
    <mergeCell ref="B553:B554"/>
    <mergeCell ref="C553:C554"/>
    <mergeCell ref="B543:B544"/>
    <mergeCell ref="C543:C544"/>
    <mergeCell ref="B545:B546"/>
    <mergeCell ref="C545:C546"/>
    <mergeCell ref="B547:B548"/>
    <mergeCell ref="C547:C548"/>
    <mergeCell ref="B537:B538"/>
    <mergeCell ref="C537:C538"/>
    <mergeCell ref="B539:B540"/>
    <mergeCell ref="C539:C540"/>
    <mergeCell ref="B541:B542"/>
    <mergeCell ref="C541:C542"/>
    <mergeCell ref="B531:B532"/>
    <mergeCell ref="C531:C532"/>
    <mergeCell ref="B533:B534"/>
    <mergeCell ref="C533:C534"/>
    <mergeCell ref="B535:B536"/>
    <mergeCell ref="C535:C536"/>
    <mergeCell ref="B525:B526"/>
    <mergeCell ref="C525:C526"/>
    <mergeCell ref="B527:B528"/>
    <mergeCell ref="C527:C528"/>
    <mergeCell ref="B529:B530"/>
    <mergeCell ref="C529:C530"/>
    <mergeCell ref="B519:B520"/>
    <mergeCell ref="C519:C520"/>
    <mergeCell ref="B521:B522"/>
    <mergeCell ref="C521:C522"/>
    <mergeCell ref="B523:B524"/>
    <mergeCell ref="C523:C524"/>
    <mergeCell ref="B513:B514"/>
    <mergeCell ref="C513:C514"/>
    <mergeCell ref="B515:B516"/>
    <mergeCell ref="C515:C516"/>
    <mergeCell ref="B517:B518"/>
    <mergeCell ref="C517:C518"/>
    <mergeCell ref="B507:B508"/>
    <mergeCell ref="C507:C508"/>
    <mergeCell ref="B509:B510"/>
    <mergeCell ref="C509:C510"/>
    <mergeCell ref="B511:B512"/>
    <mergeCell ref="C511:C512"/>
    <mergeCell ref="B501:B502"/>
    <mergeCell ref="C501:C502"/>
    <mergeCell ref="B503:B504"/>
    <mergeCell ref="C503:C504"/>
    <mergeCell ref="B505:B506"/>
    <mergeCell ref="C505:C506"/>
    <mergeCell ref="B495:B496"/>
    <mergeCell ref="C495:C496"/>
    <mergeCell ref="B497:B498"/>
    <mergeCell ref="C497:C498"/>
    <mergeCell ref="B499:B500"/>
    <mergeCell ref="C499:C500"/>
    <mergeCell ref="B489:B490"/>
    <mergeCell ref="C489:C490"/>
    <mergeCell ref="B491:B492"/>
    <mergeCell ref="C491:C492"/>
    <mergeCell ref="B493:B494"/>
    <mergeCell ref="C493:C494"/>
    <mergeCell ref="B483:B484"/>
    <mergeCell ref="C483:C484"/>
    <mergeCell ref="B485:B486"/>
    <mergeCell ref="C485:C486"/>
    <mergeCell ref="B487:B488"/>
    <mergeCell ref="C487:C488"/>
    <mergeCell ref="B477:B478"/>
    <mergeCell ref="C477:C478"/>
    <mergeCell ref="B479:B480"/>
    <mergeCell ref="C479:C480"/>
    <mergeCell ref="B481:B482"/>
    <mergeCell ref="C481:C482"/>
    <mergeCell ref="B471:B472"/>
    <mergeCell ref="C471:C472"/>
    <mergeCell ref="B473:B474"/>
    <mergeCell ref="C473:C474"/>
    <mergeCell ref="B475:B476"/>
    <mergeCell ref="C475:C476"/>
    <mergeCell ref="B465:B466"/>
    <mergeCell ref="C465:C466"/>
    <mergeCell ref="B467:B468"/>
    <mergeCell ref="C467:C468"/>
    <mergeCell ref="B469:B470"/>
    <mergeCell ref="C469:C470"/>
    <mergeCell ref="B459:B460"/>
    <mergeCell ref="C459:C460"/>
    <mergeCell ref="B461:B462"/>
    <mergeCell ref="C461:C462"/>
    <mergeCell ref="B463:B464"/>
    <mergeCell ref="C463:C464"/>
    <mergeCell ref="B453:B454"/>
    <mergeCell ref="C453:C454"/>
    <mergeCell ref="B455:B456"/>
    <mergeCell ref="C455:C456"/>
    <mergeCell ref="B457:B458"/>
    <mergeCell ref="C457:C458"/>
    <mergeCell ref="B447:B448"/>
    <mergeCell ref="C447:C448"/>
    <mergeCell ref="B449:B450"/>
    <mergeCell ref="C449:C450"/>
    <mergeCell ref="B451:B452"/>
    <mergeCell ref="C451:C452"/>
    <mergeCell ref="B441:B442"/>
    <mergeCell ref="C441:C442"/>
    <mergeCell ref="B443:B444"/>
    <mergeCell ref="C443:C444"/>
    <mergeCell ref="B445:B446"/>
    <mergeCell ref="C445:C446"/>
    <mergeCell ref="B435:B436"/>
    <mergeCell ref="C435:C436"/>
    <mergeCell ref="B437:B438"/>
    <mergeCell ref="C437:C438"/>
    <mergeCell ref="B439:B440"/>
    <mergeCell ref="C439:C440"/>
    <mergeCell ref="B429:B430"/>
    <mergeCell ref="C429:C430"/>
    <mergeCell ref="B431:B432"/>
    <mergeCell ref="C431:C432"/>
    <mergeCell ref="B433:B434"/>
    <mergeCell ref="C433:C434"/>
    <mergeCell ref="B423:B424"/>
    <mergeCell ref="C423:C424"/>
    <mergeCell ref="B425:B426"/>
    <mergeCell ref="C425:C426"/>
    <mergeCell ref="B427:B428"/>
    <mergeCell ref="C427:C428"/>
    <mergeCell ref="B417:B418"/>
    <mergeCell ref="C417:C418"/>
    <mergeCell ref="B419:B420"/>
    <mergeCell ref="C419:C420"/>
    <mergeCell ref="B421:B422"/>
    <mergeCell ref="C421:C422"/>
    <mergeCell ref="B411:B412"/>
    <mergeCell ref="C411:C412"/>
    <mergeCell ref="B413:B414"/>
    <mergeCell ref="C413:C414"/>
    <mergeCell ref="B415:B416"/>
    <mergeCell ref="C415:C416"/>
    <mergeCell ref="B405:B406"/>
    <mergeCell ref="C405:C406"/>
    <mergeCell ref="B407:B408"/>
    <mergeCell ref="C407:C408"/>
    <mergeCell ref="B409:B410"/>
    <mergeCell ref="C409:C410"/>
    <mergeCell ref="B399:B400"/>
    <mergeCell ref="C399:C400"/>
    <mergeCell ref="B401:B402"/>
    <mergeCell ref="C401:C402"/>
    <mergeCell ref="B403:B404"/>
    <mergeCell ref="C403:C404"/>
    <mergeCell ref="B393:B394"/>
    <mergeCell ref="C393:C394"/>
    <mergeCell ref="B395:B396"/>
    <mergeCell ref="C395:C396"/>
    <mergeCell ref="B397:B398"/>
    <mergeCell ref="C397:C398"/>
    <mergeCell ref="B387:B388"/>
    <mergeCell ref="C387:C388"/>
    <mergeCell ref="B389:B390"/>
    <mergeCell ref="C389:C390"/>
    <mergeCell ref="B391:B392"/>
    <mergeCell ref="C391:C392"/>
    <mergeCell ref="B381:B382"/>
    <mergeCell ref="C381:C382"/>
    <mergeCell ref="B383:B384"/>
    <mergeCell ref="C383:C384"/>
    <mergeCell ref="B385:B386"/>
    <mergeCell ref="C385:C386"/>
    <mergeCell ref="B375:B376"/>
    <mergeCell ref="C375:C376"/>
    <mergeCell ref="B377:B378"/>
    <mergeCell ref="C377:C378"/>
    <mergeCell ref="B379:B380"/>
    <mergeCell ref="C379:C380"/>
    <mergeCell ref="B369:B370"/>
    <mergeCell ref="C369:C370"/>
    <mergeCell ref="B371:B372"/>
    <mergeCell ref="C371:C372"/>
    <mergeCell ref="B373:B374"/>
    <mergeCell ref="C373:C374"/>
    <mergeCell ref="B363:B364"/>
    <mergeCell ref="C363:C364"/>
    <mergeCell ref="B365:B366"/>
    <mergeCell ref="C365:C366"/>
    <mergeCell ref="B367:B368"/>
    <mergeCell ref="C367:C368"/>
    <mergeCell ref="B357:B358"/>
    <mergeCell ref="C357:C358"/>
    <mergeCell ref="B359:B360"/>
    <mergeCell ref="C359:C360"/>
    <mergeCell ref="B361:B362"/>
    <mergeCell ref="C361:C362"/>
    <mergeCell ref="B351:B352"/>
    <mergeCell ref="C351:C352"/>
    <mergeCell ref="B353:B354"/>
    <mergeCell ref="C353:C354"/>
    <mergeCell ref="B355:B356"/>
    <mergeCell ref="C355:C356"/>
    <mergeCell ref="B345:B346"/>
    <mergeCell ref="C345:C346"/>
    <mergeCell ref="B347:B348"/>
    <mergeCell ref="C347:C348"/>
    <mergeCell ref="B349:B350"/>
    <mergeCell ref="C349:C350"/>
    <mergeCell ref="B339:B340"/>
    <mergeCell ref="C339:C340"/>
    <mergeCell ref="B341:B342"/>
    <mergeCell ref="C341:C342"/>
    <mergeCell ref="B343:B344"/>
    <mergeCell ref="C343:C344"/>
    <mergeCell ref="B333:B334"/>
    <mergeCell ref="C333:C334"/>
    <mergeCell ref="B335:B336"/>
    <mergeCell ref="C335:C336"/>
    <mergeCell ref="B337:B338"/>
    <mergeCell ref="C337:C338"/>
    <mergeCell ref="B327:B328"/>
    <mergeCell ref="C327:C328"/>
    <mergeCell ref="B329:B330"/>
    <mergeCell ref="C329:C330"/>
    <mergeCell ref="B331:B332"/>
    <mergeCell ref="C331:C332"/>
    <mergeCell ref="B321:B322"/>
    <mergeCell ref="C321:C322"/>
    <mergeCell ref="B323:B324"/>
    <mergeCell ref="C323:C324"/>
    <mergeCell ref="B325:B326"/>
    <mergeCell ref="C325:C326"/>
    <mergeCell ref="B315:B316"/>
    <mergeCell ref="C315:C316"/>
    <mergeCell ref="B317:B318"/>
    <mergeCell ref="C317:C318"/>
    <mergeCell ref="B319:B320"/>
    <mergeCell ref="C319:C320"/>
    <mergeCell ref="B309:B310"/>
    <mergeCell ref="C309:C310"/>
    <mergeCell ref="B311:B312"/>
    <mergeCell ref="C311:C312"/>
    <mergeCell ref="B313:B314"/>
    <mergeCell ref="C313:C314"/>
    <mergeCell ref="B303:B304"/>
    <mergeCell ref="C303:C304"/>
    <mergeCell ref="B305:B306"/>
    <mergeCell ref="C305:C306"/>
    <mergeCell ref="B307:B308"/>
    <mergeCell ref="C307:C308"/>
    <mergeCell ref="B297:B298"/>
    <mergeCell ref="C297:C298"/>
    <mergeCell ref="B299:B300"/>
    <mergeCell ref="C299:C300"/>
    <mergeCell ref="B301:B302"/>
    <mergeCell ref="C301:C302"/>
    <mergeCell ref="B291:B292"/>
    <mergeCell ref="C291:C292"/>
    <mergeCell ref="B293:B294"/>
    <mergeCell ref="C293:C294"/>
    <mergeCell ref="B295:B296"/>
    <mergeCell ref="C295:C296"/>
    <mergeCell ref="B285:B286"/>
    <mergeCell ref="C285:C286"/>
    <mergeCell ref="B287:B288"/>
    <mergeCell ref="C287:C288"/>
    <mergeCell ref="B289:B290"/>
    <mergeCell ref="C289:C290"/>
    <mergeCell ref="B279:B280"/>
    <mergeCell ref="C279:C280"/>
    <mergeCell ref="B281:B282"/>
    <mergeCell ref="C281:C282"/>
    <mergeCell ref="B283:B284"/>
    <mergeCell ref="C283:C284"/>
    <mergeCell ref="B273:B274"/>
    <mergeCell ref="C273:C274"/>
    <mergeCell ref="B275:B276"/>
    <mergeCell ref="C275:C276"/>
    <mergeCell ref="B277:B278"/>
    <mergeCell ref="C277:C278"/>
    <mergeCell ref="B267:B268"/>
    <mergeCell ref="C267:C268"/>
    <mergeCell ref="B269:B270"/>
    <mergeCell ref="C269:C270"/>
    <mergeCell ref="B271:B272"/>
    <mergeCell ref="C271:C272"/>
    <mergeCell ref="B261:B262"/>
    <mergeCell ref="C261:C262"/>
    <mergeCell ref="B263:B264"/>
    <mergeCell ref="C263:C264"/>
    <mergeCell ref="B265:B266"/>
    <mergeCell ref="C265:C266"/>
    <mergeCell ref="B255:B256"/>
    <mergeCell ref="C255:C256"/>
    <mergeCell ref="B257:B258"/>
    <mergeCell ref="C257:C258"/>
    <mergeCell ref="B259:B260"/>
    <mergeCell ref="C259:C260"/>
    <mergeCell ref="B249:B250"/>
    <mergeCell ref="C249:C250"/>
    <mergeCell ref="B251:B252"/>
    <mergeCell ref="C251:C252"/>
    <mergeCell ref="B253:B254"/>
    <mergeCell ref="C253:C254"/>
    <mergeCell ref="B243:B244"/>
    <mergeCell ref="C243:C244"/>
    <mergeCell ref="B245:B246"/>
    <mergeCell ref="C245:C246"/>
    <mergeCell ref="B247:B248"/>
    <mergeCell ref="C247:C248"/>
    <mergeCell ref="B237:B238"/>
    <mergeCell ref="C237:C238"/>
    <mergeCell ref="B239:B240"/>
    <mergeCell ref="C239:C240"/>
    <mergeCell ref="B241:B242"/>
    <mergeCell ref="C241:C242"/>
    <mergeCell ref="B231:B232"/>
    <mergeCell ref="C231:C232"/>
    <mergeCell ref="B233:B234"/>
    <mergeCell ref="C233:C234"/>
    <mergeCell ref="B235:B236"/>
    <mergeCell ref="C235:C236"/>
    <mergeCell ref="B225:B226"/>
    <mergeCell ref="C225:C226"/>
    <mergeCell ref="B227:B228"/>
    <mergeCell ref="C227:C228"/>
    <mergeCell ref="B229:B230"/>
    <mergeCell ref="C229:C230"/>
    <mergeCell ref="B219:B220"/>
    <mergeCell ref="C219:C220"/>
    <mergeCell ref="B221:B222"/>
    <mergeCell ref="C221:C222"/>
    <mergeCell ref="B223:B224"/>
    <mergeCell ref="C223:C224"/>
    <mergeCell ref="B213:B214"/>
    <mergeCell ref="C213:C214"/>
    <mergeCell ref="B215:B216"/>
    <mergeCell ref="C215:C216"/>
    <mergeCell ref="B217:B218"/>
    <mergeCell ref="C217:C218"/>
    <mergeCell ref="B207:B208"/>
    <mergeCell ref="C207:C208"/>
    <mergeCell ref="B209:B210"/>
    <mergeCell ref="C209:C210"/>
    <mergeCell ref="B211:B212"/>
    <mergeCell ref="C211:C212"/>
    <mergeCell ref="B201:B202"/>
    <mergeCell ref="C201:C202"/>
    <mergeCell ref="B203:B204"/>
    <mergeCell ref="C203:C204"/>
    <mergeCell ref="B205:B206"/>
    <mergeCell ref="C205:C206"/>
    <mergeCell ref="B195:B196"/>
    <mergeCell ref="C195:C196"/>
    <mergeCell ref="B197:B198"/>
    <mergeCell ref="C197:C198"/>
    <mergeCell ref="B199:B200"/>
    <mergeCell ref="C199:C200"/>
    <mergeCell ref="B189:B190"/>
    <mergeCell ref="C189:C190"/>
    <mergeCell ref="B191:B192"/>
    <mergeCell ref="C191:C192"/>
    <mergeCell ref="B193:B194"/>
    <mergeCell ref="C193:C194"/>
    <mergeCell ref="B183:B184"/>
    <mergeCell ref="C183:C184"/>
    <mergeCell ref="B185:B186"/>
    <mergeCell ref="C185:C186"/>
    <mergeCell ref="B187:B188"/>
    <mergeCell ref="C187:C188"/>
    <mergeCell ref="B177:B178"/>
    <mergeCell ref="C177:C178"/>
    <mergeCell ref="B179:B180"/>
    <mergeCell ref="C179:C180"/>
    <mergeCell ref="B181:B182"/>
    <mergeCell ref="C181:C182"/>
    <mergeCell ref="B171:B172"/>
    <mergeCell ref="C171:C172"/>
    <mergeCell ref="B173:B174"/>
    <mergeCell ref="C173:C174"/>
    <mergeCell ref="B175:B176"/>
    <mergeCell ref="C175:C176"/>
    <mergeCell ref="B165:B166"/>
    <mergeCell ref="C165:C166"/>
    <mergeCell ref="B167:B168"/>
    <mergeCell ref="C167:C168"/>
    <mergeCell ref="B169:B170"/>
    <mergeCell ref="C169:C170"/>
    <mergeCell ref="B159:B160"/>
    <mergeCell ref="C159:C160"/>
    <mergeCell ref="B161:B162"/>
    <mergeCell ref="C161:C162"/>
    <mergeCell ref="B163:B164"/>
    <mergeCell ref="C163:C164"/>
    <mergeCell ref="B153:B154"/>
    <mergeCell ref="C153:C154"/>
    <mergeCell ref="B155:B156"/>
    <mergeCell ref="C155:C156"/>
    <mergeCell ref="B157:B158"/>
    <mergeCell ref="C157:C158"/>
    <mergeCell ref="B147:B148"/>
    <mergeCell ref="C147:C148"/>
    <mergeCell ref="B149:B150"/>
    <mergeCell ref="C149:C150"/>
    <mergeCell ref="B151:B152"/>
    <mergeCell ref="C151:C152"/>
    <mergeCell ref="B141:B142"/>
    <mergeCell ref="C141:C142"/>
    <mergeCell ref="B143:B144"/>
    <mergeCell ref="C143:C144"/>
    <mergeCell ref="B145:B146"/>
    <mergeCell ref="C145:C146"/>
    <mergeCell ref="B135:B136"/>
    <mergeCell ref="C135:C136"/>
    <mergeCell ref="B137:B138"/>
    <mergeCell ref="C137:C138"/>
    <mergeCell ref="B139:B140"/>
    <mergeCell ref="C139:C140"/>
    <mergeCell ref="B129:B130"/>
    <mergeCell ref="C129:C130"/>
    <mergeCell ref="B131:B132"/>
    <mergeCell ref="C131:C132"/>
    <mergeCell ref="B133:B134"/>
    <mergeCell ref="C133:C134"/>
    <mergeCell ref="B123:B124"/>
    <mergeCell ref="C123:C124"/>
    <mergeCell ref="B125:B126"/>
    <mergeCell ref="C125:C126"/>
    <mergeCell ref="B127:B128"/>
    <mergeCell ref="C127:C128"/>
    <mergeCell ref="B117:B118"/>
    <mergeCell ref="C117:C118"/>
    <mergeCell ref="B119:B120"/>
    <mergeCell ref="C119:C120"/>
    <mergeCell ref="B121:B122"/>
    <mergeCell ref="C121:C122"/>
    <mergeCell ref="B111:B112"/>
    <mergeCell ref="C111:C112"/>
    <mergeCell ref="B113:B114"/>
    <mergeCell ref="C113:C114"/>
    <mergeCell ref="B115:B116"/>
    <mergeCell ref="C115:C116"/>
    <mergeCell ref="B105:B106"/>
    <mergeCell ref="C105:C106"/>
    <mergeCell ref="B107:B108"/>
    <mergeCell ref="C107:C108"/>
    <mergeCell ref="B109:B110"/>
    <mergeCell ref="C109:C110"/>
    <mergeCell ref="B99:B100"/>
    <mergeCell ref="C99:C100"/>
    <mergeCell ref="B101:B102"/>
    <mergeCell ref="C101:C102"/>
    <mergeCell ref="B103:B104"/>
    <mergeCell ref="C103:C104"/>
    <mergeCell ref="B93:B94"/>
    <mergeCell ref="C93:C94"/>
    <mergeCell ref="B95:B96"/>
    <mergeCell ref="C95:C96"/>
    <mergeCell ref="B97:B98"/>
    <mergeCell ref="C97:C98"/>
    <mergeCell ref="B87:B88"/>
    <mergeCell ref="C87:C88"/>
    <mergeCell ref="B89:B90"/>
    <mergeCell ref="C89:C90"/>
    <mergeCell ref="B91:B92"/>
    <mergeCell ref="C91:C92"/>
    <mergeCell ref="B81:B82"/>
    <mergeCell ref="C81:C82"/>
    <mergeCell ref="B83:B84"/>
    <mergeCell ref="C83:C84"/>
    <mergeCell ref="B85:B86"/>
    <mergeCell ref="C85:C86"/>
    <mergeCell ref="B75:B76"/>
    <mergeCell ref="C75:C76"/>
    <mergeCell ref="B77:B78"/>
    <mergeCell ref="C77:C78"/>
    <mergeCell ref="B79:B80"/>
    <mergeCell ref="C79:C80"/>
    <mergeCell ref="B69:B70"/>
    <mergeCell ref="C69:C70"/>
    <mergeCell ref="B71:B72"/>
    <mergeCell ref="C71:C72"/>
    <mergeCell ref="B73:B74"/>
    <mergeCell ref="C73:C74"/>
    <mergeCell ref="B63:B64"/>
    <mergeCell ref="C63:C64"/>
    <mergeCell ref="B65:B66"/>
    <mergeCell ref="C65:C66"/>
    <mergeCell ref="B67:B68"/>
    <mergeCell ref="C67:C68"/>
    <mergeCell ref="B57:B58"/>
    <mergeCell ref="C57:C58"/>
    <mergeCell ref="B59:B60"/>
    <mergeCell ref="C59:C60"/>
    <mergeCell ref="B61:B62"/>
    <mergeCell ref="C61:C62"/>
    <mergeCell ref="B51:B52"/>
    <mergeCell ref="C51:C52"/>
    <mergeCell ref="B53:B54"/>
    <mergeCell ref="C53:C54"/>
    <mergeCell ref="B55:B56"/>
    <mergeCell ref="C55:C56"/>
    <mergeCell ref="B45:B46"/>
    <mergeCell ref="C45:C46"/>
    <mergeCell ref="B47:B48"/>
    <mergeCell ref="C47:C48"/>
    <mergeCell ref="B49:B50"/>
    <mergeCell ref="C49:C50"/>
    <mergeCell ref="B39:B40"/>
    <mergeCell ref="C39:C40"/>
    <mergeCell ref="B41:B42"/>
    <mergeCell ref="C41:C42"/>
    <mergeCell ref="B43:B44"/>
    <mergeCell ref="C43:C44"/>
    <mergeCell ref="B33:B34"/>
    <mergeCell ref="C33:C34"/>
    <mergeCell ref="B35:B36"/>
    <mergeCell ref="C35:C36"/>
    <mergeCell ref="B37:B38"/>
    <mergeCell ref="C37:C38"/>
    <mergeCell ref="C25:C26"/>
    <mergeCell ref="B27:B28"/>
    <mergeCell ref="C27:C28"/>
    <mergeCell ref="B29:B30"/>
    <mergeCell ref="C29:C30"/>
    <mergeCell ref="B31:B32"/>
    <mergeCell ref="C31:C32"/>
    <mergeCell ref="C17:C18"/>
    <mergeCell ref="B19:B20"/>
    <mergeCell ref="C19:C20"/>
    <mergeCell ref="B21:B22"/>
    <mergeCell ref="C21:C22"/>
    <mergeCell ref="B23:B24"/>
    <mergeCell ref="C23:C24"/>
    <mergeCell ref="C9:C10"/>
    <mergeCell ref="B11:B12"/>
    <mergeCell ref="C11:C12"/>
    <mergeCell ref="B13:B14"/>
    <mergeCell ref="C13:C14"/>
    <mergeCell ref="B15:B16"/>
    <mergeCell ref="C15:C16"/>
    <mergeCell ref="A993:A994"/>
    <mergeCell ref="A995:A996"/>
    <mergeCell ref="A997:A998"/>
    <mergeCell ref="A935:A936"/>
    <mergeCell ref="A937:A938"/>
    <mergeCell ref="A939:A940"/>
    <mergeCell ref="A941:A942"/>
    <mergeCell ref="A943:A944"/>
    <mergeCell ref="A921:A922"/>
    <mergeCell ref="A923:A924"/>
    <mergeCell ref="A925:A926"/>
    <mergeCell ref="A927:A928"/>
    <mergeCell ref="A929:A930"/>
    <mergeCell ref="A931:A932"/>
    <mergeCell ref="A909:A910"/>
    <mergeCell ref="A911:A912"/>
    <mergeCell ref="A913:A914"/>
    <mergeCell ref="A915:A916"/>
    <mergeCell ref="A917:A918"/>
    <mergeCell ref="A919:A920"/>
    <mergeCell ref="A999:A1000"/>
    <mergeCell ref="A1001:A1002"/>
    <mergeCell ref="B5:B6"/>
    <mergeCell ref="B7:B8"/>
    <mergeCell ref="B9:B10"/>
    <mergeCell ref="B17:B18"/>
    <mergeCell ref="B25:B26"/>
    <mergeCell ref="A981:A982"/>
    <mergeCell ref="A983:A984"/>
    <mergeCell ref="A985:A986"/>
    <mergeCell ref="A987:A988"/>
    <mergeCell ref="A989:A990"/>
    <mergeCell ref="A991:A992"/>
    <mergeCell ref="A969:A970"/>
    <mergeCell ref="A971:A972"/>
    <mergeCell ref="A973:A974"/>
    <mergeCell ref="A975:A976"/>
    <mergeCell ref="A977:A978"/>
    <mergeCell ref="A979:A980"/>
    <mergeCell ref="A957:A958"/>
    <mergeCell ref="A959:A960"/>
    <mergeCell ref="A961:A962"/>
    <mergeCell ref="A963:A964"/>
    <mergeCell ref="A965:A966"/>
    <mergeCell ref="A967:A968"/>
    <mergeCell ref="A945:A946"/>
    <mergeCell ref="A947:A948"/>
    <mergeCell ref="A949:A950"/>
    <mergeCell ref="A951:A952"/>
    <mergeCell ref="A953:A954"/>
    <mergeCell ref="A955:A956"/>
    <mergeCell ref="A933:A934"/>
    <mergeCell ref="A897:A898"/>
    <mergeCell ref="A899:A900"/>
    <mergeCell ref="A901:A902"/>
    <mergeCell ref="A903:A904"/>
    <mergeCell ref="A905:A906"/>
    <mergeCell ref="A907:A908"/>
    <mergeCell ref="A885:A886"/>
    <mergeCell ref="A887:A888"/>
    <mergeCell ref="A889:A890"/>
    <mergeCell ref="A891:A892"/>
    <mergeCell ref="A893:A894"/>
    <mergeCell ref="A895:A896"/>
    <mergeCell ref="A873:A874"/>
    <mergeCell ref="A875:A876"/>
    <mergeCell ref="A877:A878"/>
    <mergeCell ref="A879:A880"/>
    <mergeCell ref="A881:A882"/>
    <mergeCell ref="A883:A884"/>
    <mergeCell ref="A861:A862"/>
    <mergeCell ref="A863:A864"/>
    <mergeCell ref="A865:A866"/>
    <mergeCell ref="A867:A868"/>
    <mergeCell ref="A869:A870"/>
    <mergeCell ref="A871:A872"/>
    <mergeCell ref="A849:A850"/>
    <mergeCell ref="A851:A852"/>
    <mergeCell ref="A853:A854"/>
    <mergeCell ref="A855:A856"/>
    <mergeCell ref="A857:A858"/>
    <mergeCell ref="A859:A860"/>
    <mergeCell ref="A837:A838"/>
    <mergeCell ref="A839:A840"/>
    <mergeCell ref="A841:A842"/>
    <mergeCell ref="A843:A844"/>
    <mergeCell ref="A845:A846"/>
    <mergeCell ref="A847:A848"/>
    <mergeCell ref="A825:A826"/>
    <mergeCell ref="A827:A828"/>
    <mergeCell ref="A829:A830"/>
    <mergeCell ref="A831:A832"/>
    <mergeCell ref="A833:A834"/>
    <mergeCell ref="A835:A836"/>
    <mergeCell ref="A813:A814"/>
    <mergeCell ref="A815:A816"/>
    <mergeCell ref="A817:A818"/>
    <mergeCell ref="A819:A820"/>
    <mergeCell ref="A821:A822"/>
    <mergeCell ref="A823:A824"/>
    <mergeCell ref="A801:A802"/>
    <mergeCell ref="A803:A804"/>
    <mergeCell ref="A805:A806"/>
    <mergeCell ref="A807:A808"/>
    <mergeCell ref="A809:A810"/>
    <mergeCell ref="A811:A812"/>
    <mergeCell ref="A789:A790"/>
    <mergeCell ref="A791:A792"/>
    <mergeCell ref="A793:A794"/>
    <mergeCell ref="A795:A796"/>
    <mergeCell ref="A797:A798"/>
    <mergeCell ref="A799:A800"/>
    <mergeCell ref="A777:A778"/>
    <mergeCell ref="A779:A780"/>
    <mergeCell ref="A781:A782"/>
    <mergeCell ref="A783:A784"/>
    <mergeCell ref="A785:A786"/>
    <mergeCell ref="A787:A788"/>
    <mergeCell ref="A765:A766"/>
    <mergeCell ref="A767:A768"/>
    <mergeCell ref="A769:A770"/>
    <mergeCell ref="A771:A772"/>
    <mergeCell ref="A773:A774"/>
    <mergeCell ref="A775:A776"/>
    <mergeCell ref="A753:A754"/>
    <mergeCell ref="A755:A756"/>
    <mergeCell ref="A757:A758"/>
    <mergeCell ref="A759:A760"/>
    <mergeCell ref="A761:A762"/>
    <mergeCell ref="A763:A764"/>
    <mergeCell ref="A741:A742"/>
    <mergeCell ref="A743:A744"/>
    <mergeCell ref="A745:A746"/>
    <mergeCell ref="A747:A748"/>
    <mergeCell ref="A749:A750"/>
    <mergeCell ref="A751:A752"/>
    <mergeCell ref="A729:A730"/>
    <mergeCell ref="A731:A732"/>
    <mergeCell ref="A733:A734"/>
    <mergeCell ref="A735:A736"/>
    <mergeCell ref="A737:A738"/>
    <mergeCell ref="A739:A740"/>
    <mergeCell ref="A717:A718"/>
    <mergeCell ref="A719:A720"/>
    <mergeCell ref="A721:A722"/>
    <mergeCell ref="A723:A724"/>
    <mergeCell ref="A725:A726"/>
    <mergeCell ref="A727:A728"/>
    <mergeCell ref="A705:A706"/>
    <mergeCell ref="A707:A708"/>
    <mergeCell ref="A709:A710"/>
    <mergeCell ref="A711:A712"/>
    <mergeCell ref="A713:A714"/>
    <mergeCell ref="A715:A716"/>
    <mergeCell ref="A693:A694"/>
    <mergeCell ref="A695:A696"/>
    <mergeCell ref="A697:A698"/>
    <mergeCell ref="A699:A700"/>
    <mergeCell ref="A701:A702"/>
    <mergeCell ref="A703:A704"/>
    <mergeCell ref="A681:A682"/>
    <mergeCell ref="A683:A684"/>
    <mergeCell ref="A685:A686"/>
    <mergeCell ref="A687:A688"/>
    <mergeCell ref="A689:A690"/>
    <mergeCell ref="A691:A692"/>
    <mergeCell ref="A669:A670"/>
    <mergeCell ref="A671:A672"/>
    <mergeCell ref="A673:A674"/>
    <mergeCell ref="A675:A676"/>
    <mergeCell ref="A677:A678"/>
    <mergeCell ref="A679:A680"/>
    <mergeCell ref="A657:A658"/>
    <mergeCell ref="A659:A660"/>
    <mergeCell ref="A661:A662"/>
    <mergeCell ref="A663:A664"/>
    <mergeCell ref="A665:A666"/>
    <mergeCell ref="A667:A668"/>
    <mergeCell ref="A645:A646"/>
    <mergeCell ref="A647:A648"/>
    <mergeCell ref="A649:A650"/>
    <mergeCell ref="A651:A652"/>
    <mergeCell ref="A653:A654"/>
    <mergeCell ref="A655:A656"/>
    <mergeCell ref="A633:A634"/>
    <mergeCell ref="A635:A636"/>
    <mergeCell ref="A637:A638"/>
    <mergeCell ref="A639:A640"/>
    <mergeCell ref="A641:A642"/>
    <mergeCell ref="A643:A644"/>
    <mergeCell ref="A621:A622"/>
    <mergeCell ref="A623:A624"/>
    <mergeCell ref="A625:A626"/>
    <mergeCell ref="A627:A628"/>
    <mergeCell ref="A629:A630"/>
    <mergeCell ref="A631:A632"/>
    <mergeCell ref="A609:A610"/>
    <mergeCell ref="A611:A612"/>
    <mergeCell ref="A613:A614"/>
    <mergeCell ref="A615:A616"/>
    <mergeCell ref="A617:A618"/>
    <mergeCell ref="A619:A620"/>
    <mergeCell ref="A597:A598"/>
    <mergeCell ref="A599:A600"/>
    <mergeCell ref="A601:A602"/>
    <mergeCell ref="A603:A604"/>
    <mergeCell ref="A605:A606"/>
    <mergeCell ref="A607:A608"/>
    <mergeCell ref="A585:A586"/>
    <mergeCell ref="A587:A588"/>
    <mergeCell ref="A589:A590"/>
    <mergeCell ref="A591:A592"/>
    <mergeCell ref="A593:A594"/>
    <mergeCell ref="A595:A596"/>
    <mergeCell ref="A573:A574"/>
    <mergeCell ref="A575:A576"/>
    <mergeCell ref="A577:A578"/>
    <mergeCell ref="A579:A580"/>
    <mergeCell ref="A581:A582"/>
    <mergeCell ref="A583:A584"/>
    <mergeCell ref="A561:A562"/>
    <mergeCell ref="A563:A564"/>
    <mergeCell ref="A565:A566"/>
    <mergeCell ref="A567:A568"/>
    <mergeCell ref="A569:A570"/>
    <mergeCell ref="A571:A572"/>
    <mergeCell ref="A549:A550"/>
    <mergeCell ref="A551:A552"/>
    <mergeCell ref="A553:A554"/>
    <mergeCell ref="A555:A556"/>
    <mergeCell ref="A557:A558"/>
    <mergeCell ref="A559:A560"/>
    <mergeCell ref="A537:A538"/>
    <mergeCell ref="A539:A540"/>
    <mergeCell ref="A541:A542"/>
    <mergeCell ref="A543:A544"/>
    <mergeCell ref="A545:A546"/>
    <mergeCell ref="A547:A548"/>
    <mergeCell ref="A525:A526"/>
    <mergeCell ref="A527:A528"/>
    <mergeCell ref="A529:A530"/>
    <mergeCell ref="A531:A532"/>
    <mergeCell ref="A533:A534"/>
    <mergeCell ref="A535:A536"/>
    <mergeCell ref="A513:A514"/>
    <mergeCell ref="A515:A516"/>
    <mergeCell ref="A517:A518"/>
    <mergeCell ref="A519:A520"/>
    <mergeCell ref="A521:A522"/>
    <mergeCell ref="A523:A524"/>
    <mergeCell ref="A501:A502"/>
    <mergeCell ref="A503:A504"/>
    <mergeCell ref="A505:A506"/>
    <mergeCell ref="A507:A508"/>
    <mergeCell ref="A509:A510"/>
    <mergeCell ref="A511:A512"/>
    <mergeCell ref="A489:A490"/>
    <mergeCell ref="A491:A492"/>
    <mergeCell ref="A493:A494"/>
    <mergeCell ref="A495:A496"/>
    <mergeCell ref="A497:A498"/>
    <mergeCell ref="A499:A500"/>
    <mergeCell ref="A477:A478"/>
    <mergeCell ref="A479:A480"/>
    <mergeCell ref="A481:A482"/>
    <mergeCell ref="A483:A484"/>
    <mergeCell ref="A485:A486"/>
    <mergeCell ref="A487:A488"/>
    <mergeCell ref="A465:A466"/>
    <mergeCell ref="A467:A468"/>
    <mergeCell ref="A469:A470"/>
    <mergeCell ref="A471:A472"/>
    <mergeCell ref="A473:A474"/>
    <mergeCell ref="A475:A476"/>
    <mergeCell ref="A453:A454"/>
    <mergeCell ref="A455:A456"/>
    <mergeCell ref="A457:A458"/>
    <mergeCell ref="A459:A460"/>
    <mergeCell ref="A461:A462"/>
    <mergeCell ref="A463:A464"/>
    <mergeCell ref="A441:A442"/>
    <mergeCell ref="A443:A444"/>
    <mergeCell ref="A445:A446"/>
    <mergeCell ref="A447:A448"/>
    <mergeCell ref="A449:A450"/>
    <mergeCell ref="A451:A452"/>
    <mergeCell ref="A429:A430"/>
    <mergeCell ref="A431:A432"/>
    <mergeCell ref="A433:A434"/>
    <mergeCell ref="A435:A436"/>
    <mergeCell ref="A437:A438"/>
    <mergeCell ref="A439:A440"/>
    <mergeCell ref="A417:A418"/>
    <mergeCell ref="A419:A420"/>
    <mergeCell ref="A421:A422"/>
    <mergeCell ref="A423:A424"/>
    <mergeCell ref="A425:A426"/>
    <mergeCell ref="A427:A428"/>
    <mergeCell ref="A405:A406"/>
    <mergeCell ref="A407:A408"/>
    <mergeCell ref="A409:A410"/>
    <mergeCell ref="A411:A412"/>
    <mergeCell ref="A413:A414"/>
    <mergeCell ref="A415:A416"/>
    <mergeCell ref="A393:A394"/>
    <mergeCell ref="A395:A396"/>
    <mergeCell ref="A397:A398"/>
    <mergeCell ref="A399:A400"/>
    <mergeCell ref="A401:A402"/>
    <mergeCell ref="A403:A404"/>
    <mergeCell ref="A381:A382"/>
    <mergeCell ref="A383:A384"/>
    <mergeCell ref="A385:A386"/>
    <mergeCell ref="A387:A388"/>
    <mergeCell ref="A389:A390"/>
    <mergeCell ref="A391:A392"/>
    <mergeCell ref="A369:A370"/>
    <mergeCell ref="A371:A372"/>
    <mergeCell ref="A373:A374"/>
    <mergeCell ref="A375:A376"/>
    <mergeCell ref="A377:A378"/>
    <mergeCell ref="A379:A380"/>
    <mergeCell ref="A357:A358"/>
    <mergeCell ref="A359:A360"/>
    <mergeCell ref="A361:A362"/>
    <mergeCell ref="A363:A364"/>
    <mergeCell ref="A365:A366"/>
    <mergeCell ref="A367:A368"/>
    <mergeCell ref="A345:A346"/>
    <mergeCell ref="A347:A348"/>
    <mergeCell ref="A349:A350"/>
    <mergeCell ref="A351:A352"/>
    <mergeCell ref="A353:A354"/>
    <mergeCell ref="A355:A356"/>
    <mergeCell ref="A333:A334"/>
    <mergeCell ref="A335:A336"/>
    <mergeCell ref="A337:A338"/>
    <mergeCell ref="A339:A340"/>
    <mergeCell ref="A341:A342"/>
    <mergeCell ref="A343:A344"/>
    <mergeCell ref="A321:A322"/>
    <mergeCell ref="A323:A324"/>
    <mergeCell ref="A325:A326"/>
    <mergeCell ref="A327:A328"/>
    <mergeCell ref="A329:A330"/>
    <mergeCell ref="A331:A332"/>
    <mergeCell ref="A309:A310"/>
    <mergeCell ref="A311:A312"/>
    <mergeCell ref="A313:A314"/>
    <mergeCell ref="A315:A316"/>
    <mergeCell ref="A317:A318"/>
    <mergeCell ref="A319:A320"/>
    <mergeCell ref="A297:A298"/>
    <mergeCell ref="A299:A300"/>
    <mergeCell ref="A301:A302"/>
    <mergeCell ref="A303:A304"/>
    <mergeCell ref="A305:A306"/>
    <mergeCell ref="A307:A308"/>
    <mergeCell ref="A285:A286"/>
    <mergeCell ref="A287:A288"/>
    <mergeCell ref="A289:A290"/>
    <mergeCell ref="A291:A292"/>
    <mergeCell ref="A293:A294"/>
    <mergeCell ref="A295:A296"/>
    <mergeCell ref="A273:A274"/>
    <mergeCell ref="A275:A276"/>
    <mergeCell ref="A277:A278"/>
    <mergeCell ref="A279:A280"/>
    <mergeCell ref="A281:A282"/>
    <mergeCell ref="A283:A284"/>
    <mergeCell ref="A261:A262"/>
    <mergeCell ref="A263:A264"/>
    <mergeCell ref="A265:A266"/>
    <mergeCell ref="A267:A268"/>
    <mergeCell ref="A269:A270"/>
    <mergeCell ref="A271:A272"/>
    <mergeCell ref="A249:A250"/>
    <mergeCell ref="A251:A252"/>
    <mergeCell ref="A253:A254"/>
    <mergeCell ref="A255:A256"/>
    <mergeCell ref="A257:A258"/>
    <mergeCell ref="A259:A260"/>
    <mergeCell ref="A237:A238"/>
    <mergeCell ref="A239:A240"/>
    <mergeCell ref="A241:A242"/>
    <mergeCell ref="A243:A244"/>
    <mergeCell ref="A245:A246"/>
    <mergeCell ref="A247:A248"/>
    <mergeCell ref="A225:A226"/>
    <mergeCell ref="A227:A228"/>
    <mergeCell ref="A229:A230"/>
    <mergeCell ref="A231:A232"/>
    <mergeCell ref="A233:A234"/>
    <mergeCell ref="A235:A236"/>
    <mergeCell ref="A213:A214"/>
    <mergeCell ref="A215:A216"/>
    <mergeCell ref="A217:A218"/>
    <mergeCell ref="A219:A220"/>
    <mergeCell ref="A221:A222"/>
    <mergeCell ref="A223:A224"/>
    <mergeCell ref="A201:A202"/>
    <mergeCell ref="A203:A204"/>
    <mergeCell ref="A205:A206"/>
    <mergeCell ref="A207:A208"/>
    <mergeCell ref="A209:A210"/>
    <mergeCell ref="A211:A212"/>
    <mergeCell ref="A189:A190"/>
    <mergeCell ref="A191:A192"/>
    <mergeCell ref="A193:A194"/>
    <mergeCell ref="A195:A196"/>
    <mergeCell ref="A197:A198"/>
    <mergeCell ref="A199:A200"/>
    <mergeCell ref="A177:A178"/>
    <mergeCell ref="A179:A180"/>
    <mergeCell ref="A181:A182"/>
    <mergeCell ref="A183:A184"/>
    <mergeCell ref="A185:A186"/>
    <mergeCell ref="A187:A188"/>
    <mergeCell ref="A165:A166"/>
    <mergeCell ref="A167:A168"/>
    <mergeCell ref="A169:A170"/>
    <mergeCell ref="A171:A172"/>
    <mergeCell ref="A173:A174"/>
    <mergeCell ref="A175:A176"/>
    <mergeCell ref="A153:A154"/>
    <mergeCell ref="A155:A156"/>
    <mergeCell ref="A157:A158"/>
    <mergeCell ref="A159:A160"/>
    <mergeCell ref="A161:A162"/>
    <mergeCell ref="A163:A164"/>
    <mergeCell ref="A141:A142"/>
    <mergeCell ref="A143:A144"/>
    <mergeCell ref="A145:A146"/>
    <mergeCell ref="A147:A148"/>
    <mergeCell ref="A149:A150"/>
    <mergeCell ref="A151:A152"/>
    <mergeCell ref="A129:A130"/>
    <mergeCell ref="A131:A132"/>
    <mergeCell ref="A133:A134"/>
    <mergeCell ref="A135:A136"/>
    <mergeCell ref="A137:A138"/>
    <mergeCell ref="A139:A140"/>
    <mergeCell ref="A117:A118"/>
    <mergeCell ref="A119:A120"/>
    <mergeCell ref="A121:A122"/>
    <mergeCell ref="A123:A124"/>
    <mergeCell ref="A125:A126"/>
    <mergeCell ref="A127:A128"/>
    <mergeCell ref="A105:A106"/>
    <mergeCell ref="A107:A108"/>
    <mergeCell ref="A109:A110"/>
    <mergeCell ref="A111:A112"/>
    <mergeCell ref="A113:A114"/>
    <mergeCell ref="A115:A116"/>
    <mergeCell ref="A93:A94"/>
    <mergeCell ref="A95:A96"/>
    <mergeCell ref="A97:A98"/>
    <mergeCell ref="A99:A100"/>
    <mergeCell ref="A101:A102"/>
    <mergeCell ref="A103:A104"/>
    <mergeCell ref="A81:A82"/>
    <mergeCell ref="A83:A84"/>
    <mergeCell ref="A85:A86"/>
    <mergeCell ref="A87:A88"/>
    <mergeCell ref="A89:A90"/>
    <mergeCell ref="A91:A92"/>
    <mergeCell ref="A69:A70"/>
    <mergeCell ref="A71:A72"/>
    <mergeCell ref="A73:A74"/>
    <mergeCell ref="A75:A76"/>
    <mergeCell ref="A77:A78"/>
    <mergeCell ref="A79:A80"/>
    <mergeCell ref="A57:A58"/>
    <mergeCell ref="A59:A60"/>
    <mergeCell ref="A61:A62"/>
    <mergeCell ref="A63:A64"/>
    <mergeCell ref="A65:A66"/>
    <mergeCell ref="A67:A68"/>
    <mergeCell ref="A45:A46"/>
    <mergeCell ref="A47:A48"/>
    <mergeCell ref="A49:A50"/>
    <mergeCell ref="A51:A52"/>
    <mergeCell ref="A53:A54"/>
    <mergeCell ref="A55:A56"/>
    <mergeCell ref="A33:A34"/>
    <mergeCell ref="A35:A36"/>
    <mergeCell ref="A37:A38"/>
    <mergeCell ref="A39:A40"/>
    <mergeCell ref="A41:A42"/>
    <mergeCell ref="A43:A44"/>
    <mergeCell ref="A21:A22"/>
    <mergeCell ref="A23:A24"/>
    <mergeCell ref="A25:A26"/>
    <mergeCell ref="A27:A28"/>
    <mergeCell ref="A29:A30"/>
    <mergeCell ref="A31:A32"/>
    <mergeCell ref="A9:A10"/>
    <mergeCell ref="A11:A12"/>
    <mergeCell ref="A13:A14"/>
    <mergeCell ref="A15:A16"/>
    <mergeCell ref="A17:A18"/>
    <mergeCell ref="A19:A20"/>
    <mergeCell ref="D1:D2"/>
    <mergeCell ref="A3:A4"/>
    <mergeCell ref="B3:B4"/>
    <mergeCell ref="C3:C4"/>
    <mergeCell ref="A5:A6"/>
    <mergeCell ref="A7:A8"/>
    <mergeCell ref="C5:C6"/>
    <mergeCell ref="C7:C8"/>
    <mergeCell ref="P5:P6"/>
    <mergeCell ref="S5:S6"/>
    <mergeCell ref="K3:K4"/>
    <mergeCell ref="L3:L4"/>
    <mergeCell ref="M3:M4"/>
    <mergeCell ref="N3:N4"/>
    <mergeCell ref="O3:O4"/>
    <mergeCell ref="P3:P4"/>
    <mergeCell ref="Q3:Q4"/>
    <mergeCell ref="Q5:Q6"/>
    <mergeCell ref="M7:M8"/>
    <mergeCell ref="N7:N8"/>
    <mergeCell ref="O7:O8"/>
    <mergeCell ref="P7:P8"/>
    <mergeCell ref="S3:S4"/>
    <mergeCell ref="K5:K6"/>
    <mergeCell ref="L5:L6"/>
    <mergeCell ref="M5:M6"/>
    <mergeCell ref="N5:N6"/>
    <mergeCell ref="O5:O6"/>
    <mergeCell ref="S7:S8"/>
    <mergeCell ref="Q7:Q8"/>
    <mergeCell ref="R3:R4"/>
    <mergeCell ref="R5:R6"/>
    <mergeCell ref="K9:K10"/>
    <mergeCell ref="L9:L10"/>
    <mergeCell ref="M9:M10"/>
    <mergeCell ref="N9:N10"/>
    <mergeCell ref="O9:O10"/>
    <mergeCell ref="P9:P10"/>
    <mergeCell ref="S9:S10"/>
    <mergeCell ref="K7:K8"/>
    <mergeCell ref="L7:L8"/>
    <mergeCell ref="P13:P14"/>
    <mergeCell ref="S13:S14"/>
    <mergeCell ref="K11:K12"/>
    <mergeCell ref="L11:L12"/>
    <mergeCell ref="M11:M12"/>
    <mergeCell ref="N11:N12"/>
    <mergeCell ref="O11:O12"/>
    <mergeCell ref="P11:P12"/>
    <mergeCell ref="Q9:Q10"/>
    <mergeCell ref="Q11:Q12"/>
    <mergeCell ref="Q13:Q14"/>
    <mergeCell ref="R7:R8"/>
    <mergeCell ref="R9:R10"/>
    <mergeCell ref="R11:R12"/>
    <mergeCell ref="R13:R14"/>
    <mergeCell ref="M15:M16"/>
    <mergeCell ref="N15:N16"/>
    <mergeCell ref="O15:O16"/>
    <mergeCell ref="P15:P16"/>
    <mergeCell ref="S11:S12"/>
    <mergeCell ref="K13:K14"/>
    <mergeCell ref="L13:L14"/>
    <mergeCell ref="M13:M14"/>
    <mergeCell ref="N13:N14"/>
    <mergeCell ref="O13:O14"/>
    <mergeCell ref="S15:S16"/>
    <mergeCell ref="K17:K18"/>
    <mergeCell ref="L17:L18"/>
    <mergeCell ref="M17:M18"/>
    <mergeCell ref="N17:N18"/>
    <mergeCell ref="O17:O18"/>
    <mergeCell ref="P17:P18"/>
    <mergeCell ref="S17:S18"/>
    <mergeCell ref="K15:K16"/>
    <mergeCell ref="L15:L16"/>
    <mergeCell ref="Q15:Q16"/>
    <mergeCell ref="Q17:Q18"/>
    <mergeCell ref="R15:R16"/>
    <mergeCell ref="R17:R18"/>
    <mergeCell ref="P21:P22"/>
    <mergeCell ref="S21:S22"/>
    <mergeCell ref="K19:K20"/>
    <mergeCell ref="L19:L20"/>
    <mergeCell ref="M19:M20"/>
    <mergeCell ref="N19:N20"/>
    <mergeCell ref="O19:O20"/>
    <mergeCell ref="P19:P20"/>
    <mergeCell ref="Q19:Q20"/>
    <mergeCell ref="Q21:Q22"/>
    <mergeCell ref="M23:M24"/>
    <mergeCell ref="N23:N24"/>
    <mergeCell ref="O23:O24"/>
    <mergeCell ref="P23:P24"/>
    <mergeCell ref="S19:S20"/>
    <mergeCell ref="K21:K22"/>
    <mergeCell ref="L21:L22"/>
    <mergeCell ref="M21:M22"/>
    <mergeCell ref="N21:N22"/>
    <mergeCell ref="O21:O22"/>
    <mergeCell ref="S23:S24"/>
    <mergeCell ref="Q23:Q24"/>
    <mergeCell ref="R19:R20"/>
    <mergeCell ref="R21:R22"/>
    <mergeCell ref="R23:R24"/>
    <mergeCell ref="K25:K26"/>
    <mergeCell ref="L25:L26"/>
    <mergeCell ref="M25:M26"/>
    <mergeCell ref="N25:N26"/>
    <mergeCell ref="O25:O26"/>
    <mergeCell ref="P25:P26"/>
    <mergeCell ref="S25:S26"/>
    <mergeCell ref="K23:K24"/>
    <mergeCell ref="L23:L24"/>
    <mergeCell ref="P29:P30"/>
    <mergeCell ref="S29:S30"/>
    <mergeCell ref="K27:K28"/>
    <mergeCell ref="L27:L28"/>
    <mergeCell ref="M27:M28"/>
    <mergeCell ref="N27:N28"/>
    <mergeCell ref="O27:O28"/>
    <mergeCell ref="P27:P28"/>
    <mergeCell ref="Q25:Q26"/>
    <mergeCell ref="Q27:Q28"/>
    <mergeCell ref="Q29:Q30"/>
    <mergeCell ref="R25:R26"/>
    <mergeCell ref="R27:R28"/>
    <mergeCell ref="R29:R30"/>
    <mergeCell ref="M31:M32"/>
    <mergeCell ref="N31:N32"/>
    <mergeCell ref="O31:O32"/>
    <mergeCell ref="P31:P32"/>
    <mergeCell ref="S27:S28"/>
    <mergeCell ref="K29:K30"/>
    <mergeCell ref="L29:L30"/>
    <mergeCell ref="M29:M30"/>
    <mergeCell ref="N29:N30"/>
    <mergeCell ref="O29:O30"/>
    <mergeCell ref="S31:S32"/>
    <mergeCell ref="K33:K34"/>
    <mergeCell ref="L33:L34"/>
    <mergeCell ref="M33:M34"/>
    <mergeCell ref="N33:N34"/>
    <mergeCell ref="O33:O34"/>
    <mergeCell ref="P33:P34"/>
    <mergeCell ref="S33:S34"/>
    <mergeCell ref="K31:K32"/>
    <mergeCell ref="L31:L32"/>
    <mergeCell ref="Q31:Q32"/>
    <mergeCell ref="Q33:Q34"/>
    <mergeCell ref="R31:R32"/>
    <mergeCell ref="R33:R34"/>
    <mergeCell ref="P37:P38"/>
    <mergeCell ref="S37:S38"/>
    <mergeCell ref="K35:K36"/>
    <mergeCell ref="L35:L36"/>
    <mergeCell ref="M35:M36"/>
    <mergeCell ref="N35:N36"/>
    <mergeCell ref="O35:O36"/>
    <mergeCell ref="P35:P36"/>
    <mergeCell ref="Q35:Q36"/>
    <mergeCell ref="Q37:Q38"/>
    <mergeCell ref="M39:M40"/>
    <mergeCell ref="N39:N40"/>
    <mergeCell ref="O39:O40"/>
    <mergeCell ref="P39:P40"/>
    <mergeCell ref="S35:S36"/>
    <mergeCell ref="K37:K38"/>
    <mergeCell ref="L37:L38"/>
    <mergeCell ref="M37:M38"/>
    <mergeCell ref="N37:N38"/>
    <mergeCell ref="O37:O38"/>
    <mergeCell ref="S39:S40"/>
    <mergeCell ref="Q39:Q40"/>
    <mergeCell ref="R35:R36"/>
    <mergeCell ref="R37:R38"/>
    <mergeCell ref="R39:R40"/>
    <mergeCell ref="K41:K42"/>
    <mergeCell ref="L41:L42"/>
    <mergeCell ref="M41:M42"/>
    <mergeCell ref="N41:N42"/>
    <mergeCell ref="O41:O42"/>
    <mergeCell ref="P41:P42"/>
    <mergeCell ref="S41:S42"/>
    <mergeCell ref="K39:K40"/>
    <mergeCell ref="L39:L40"/>
    <mergeCell ref="P45:P46"/>
    <mergeCell ref="S45:S46"/>
    <mergeCell ref="K43:K44"/>
    <mergeCell ref="L43:L44"/>
    <mergeCell ref="M43:M44"/>
    <mergeCell ref="N43:N44"/>
    <mergeCell ref="O43:O44"/>
    <mergeCell ref="P43:P44"/>
    <mergeCell ref="R43:R44"/>
    <mergeCell ref="R45:R46"/>
    <mergeCell ref="Q41:Q42"/>
    <mergeCell ref="Q43:Q44"/>
    <mergeCell ref="Q45:Q46"/>
    <mergeCell ref="R41:R42"/>
    <mergeCell ref="M47:M48"/>
    <mergeCell ref="N47:N48"/>
    <mergeCell ref="O47:O48"/>
    <mergeCell ref="P47:P48"/>
    <mergeCell ref="S43:S44"/>
    <mergeCell ref="K45:K46"/>
    <mergeCell ref="L45:L46"/>
    <mergeCell ref="M45:M46"/>
    <mergeCell ref="N45:N46"/>
    <mergeCell ref="O45:O46"/>
    <mergeCell ref="S47:S48"/>
    <mergeCell ref="K49:K50"/>
    <mergeCell ref="L49:L50"/>
    <mergeCell ref="M49:M50"/>
    <mergeCell ref="N49:N50"/>
    <mergeCell ref="O49:O50"/>
    <mergeCell ref="P49:P50"/>
    <mergeCell ref="S49:S50"/>
    <mergeCell ref="K47:K48"/>
    <mergeCell ref="L47:L48"/>
    <mergeCell ref="Q47:Q48"/>
    <mergeCell ref="Q49:Q50"/>
    <mergeCell ref="R47:R48"/>
    <mergeCell ref="R49:R50"/>
    <mergeCell ref="P53:P54"/>
    <mergeCell ref="S53:S54"/>
    <mergeCell ref="K51:K52"/>
    <mergeCell ref="L51:L52"/>
    <mergeCell ref="M51:M52"/>
    <mergeCell ref="N51:N52"/>
    <mergeCell ref="O51:O52"/>
    <mergeCell ref="P51:P52"/>
    <mergeCell ref="Q51:Q52"/>
    <mergeCell ref="Q53:Q54"/>
    <mergeCell ref="M55:M56"/>
    <mergeCell ref="N55:N56"/>
    <mergeCell ref="O55:O56"/>
    <mergeCell ref="P55:P56"/>
    <mergeCell ref="S51:S52"/>
    <mergeCell ref="K53:K54"/>
    <mergeCell ref="L53:L54"/>
    <mergeCell ref="M53:M54"/>
    <mergeCell ref="N53:N54"/>
    <mergeCell ref="O53:O54"/>
    <mergeCell ref="S55:S56"/>
    <mergeCell ref="Q55:Q56"/>
    <mergeCell ref="R51:R52"/>
    <mergeCell ref="R53:R54"/>
    <mergeCell ref="R55:R56"/>
    <mergeCell ref="K57:K58"/>
    <mergeCell ref="L57:L58"/>
    <mergeCell ref="M57:M58"/>
    <mergeCell ref="N57:N58"/>
    <mergeCell ref="O57:O58"/>
    <mergeCell ref="P57:P58"/>
    <mergeCell ref="S57:S58"/>
    <mergeCell ref="K55:K56"/>
    <mergeCell ref="L55:L56"/>
    <mergeCell ref="P61:P62"/>
    <mergeCell ref="S61:S62"/>
    <mergeCell ref="K59:K60"/>
    <mergeCell ref="L59:L60"/>
    <mergeCell ref="M59:M60"/>
    <mergeCell ref="N59:N60"/>
    <mergeCell ref="O59:O60"/>
    <mergeCell ref="P59:P60"/>
    <mergeCell ref="R59:R60"/>
    <mergeCell ref="R61:R62"/>
    <mergeCell ref="Q57:Q58"/>
    <mergeCell ref="Q59:Q60"/>
    <mergeCell ref="Q61:Q62"/>
    <mergeCell ref="R57:R58"/>
    <mergeCell ref="M63:M64"/>
    <mergeCell ref="N63:N64"/>
    <mergeCell ref="O63:O64"/>
    <mergeCell ref="P63:P64"/>
    <mergeCell ref="S59:S60"/>
    <mergeCell ref="K61:K62"/>
    <mergeCell ref="L61:L62"/>
    <mergeCell ref="M61:M62"/>
    <mergeCell ref="N61:N62"/>
    <mergeCell ref="O61:O62"/>
    <mergeCell ref="S63:S64"/>
    <mergeCell ref="K65:K66"/>
    <mergeCell ref="L65:L66"/>
    <mergeCell ref="M65:M66"/>
    <mergeCell ref="N65:N66"/>
    <mergeCell ref="O65:O66"/>
    <mergeCell ref="P65:P66"/>
    <mergeCell ref="S65:S66"/>
    <mergeCell ref="K63:K64"/>
    <mergeCell ref="L63:L64"/>
    <mergeCell ref="Q63:Q64"/>
    <mergeCell ref="Q65:Q66"/>
    <mergeCell ref="R63:R64"/>
    <mergeCell ref="R65:R66"/>
    <mergeCell ref="P69:P70"/>
    <mergeCell ref="S69:S70"/>
    <mergeCell ref="K67:K68"/>
    <mergeCell ref="L67:L68"/>
    <mergeCell ref="M67:M68"/>
    <mergeCell ref="N67:N68"/>
    <mergeCell ref="O67:O68"/>
    <mergeCell ref="P67:P68"/>
    <mergeCell ref="Q67:Q68"/>
    <mergeCell ref="Q69:Q70"/>
    <mergeCell ref="M71:M72"/>
    <mergeCell ref="N71:N72"/>
    <mergeCell ref="O71:O72"/>
    <mergeCell ref="P71:P72"/>
    <mergeCell ref="S67:S68"/>
    <mergeCell ref="K69:K70"/>
    <mergeCell ref="L69:L70"/>
    <mergeCell ref="M69:M70"/>
    <mergeCell ref="N69:N70"/>
    <mergeCell ref="O69:O70"/>
    <mergeCell ref="S71:S72"/>
    <mergeCell ref="Q71:Q72"/>
    <mergeCell ref="R67:R68"/>
    <mergeCell ref="R69:R70"/>
    <mergeCell ref="R71:R72"/>
    <mergeCell ref="K73:K74"/>
    <mergeCell ref="L73:L74"/>
    <mergeCell ref="M73:M74"/>
    <mergeCell ref="N73:N74"/>
    <mergeCell ref="O73:O74"/>
    <mergeCell ref="P73:P74"/>
    <mergeCell ref="S73:S74"/>
    <mergeCell ref="K71:K72"/>
    <mergeCell ref="L71:L72"/>
    <mergeCell ref="P77:P78"/>
    <mergeCell ref="S77:S78"/>
    <mergeCell ref="K75:K76"/>
    <mergeCell ref="L75:L76"/>
    <mergeCell ref="M75:M76"/>
    <mergeCell ref="N75:N76"/>
    <mergeCell ref="O75:O76"/>
    <mergeCell ref="P75:P76"/>
    <mergeCell ref="R75:R76"/>
    <mergeCell ref="R77:R78"/>
    <mergeCell ref="Q73:Q74"/>
    <mergeCell ref="Q75:Q76"/>
    <mergeCell ref="Q77:Q78"/>
    <mergeCell ref="R73:R74"/>
    <mergeCell ref="M79:M80"/>
    <mergeCell ref="N79:N80"/>
    <mergeCell ref="O79:O80"/>
    <mergeCell ref="P79:P80"/>
    <mergeCell ref="S75:S76"/>
    <mergeCell ref="K77:K78"/>
    <mergeCell ref="L77:L78"/>
    <mergeCell ref="M77:M78"/>
    <mergeCell ref="N77:N78"/>
    <mergeCell ref="O77:O78"/>
    <mergeCell ref="S79:S80"/>
    <mergeCell ref="K81:K82"/>
    <mergeCell ref="L81:L82"/>
    <mergeCell ref="M81:M82"/>
    <mergeCell ref="N81:N82"/>
    <mergeCell ref="O81:O82"/>
    <mergeCell ref="P81:P82"/>
    <mergeCell ref="S81:S82"/>
    <mergeCell ref="K79:K80"/>
    <mergeCell ref="L79:L80"/>
    <mergeCell ref="Q79:Q80"/>
    <mergeCell ref="Q81:Q82"/>
    <mergeCell ref="R79:R80"/>
    <mergeCell ref="R81:R82"/>
    <mergeCell ref="P85:P86"/>
    <mergeCell ref="S85:S86"/>
    <mergeCell ref="K83:K84"/>
    <mergeCell ref="L83:L84"/>
    <mergeCell ref="M83:M84"/>
    <mergeCell ref="N83:N84"/>
    <mergeCell ref="O83:O84"/>
    <mergeCell ref="P83:P84"/>
    <mergeCell ref="Q83:Q84"/>
    <mergeCell ref="Q85:Q86"/>
    <mergeCell ref="M87:M88"/>
    <mergeCell ref="N87:N88"/>
    <mergeCell ref="O87:O88"/>
    <mergeCell ref="P87:P88"/>
    <mergeCell ref="S83:S84"/>
    <mergeCell ref="K85:K86"/>
    <mergeCell ref="L85:L86"/>
    <mergeCell ref="M85:M86"/>
    <mergeCell ref="N85:N86"/>
    <mergeCell ref="O85:O86"/>
    <mergeCell ref="S87:S88"/>
    <mergeCell ref="Q87:Q88"/>
    <mergeCell ref="R83:R84"/>
    <mergeCell ref="R85:R86"/>
    <mergeCell ref="R87:R88"/>
    <mergeCell ref="K89:K90"/>
    <mergeCell ref="L89:L90"/>
    <mergeCell ref="M89:M90"/>
    <mergeCell ref="N89:N90"/>
    <mergeCell ref="O89:O90"/>
    <mergeCell ref="P89:P90"/>
    <mergeCell ref="S89:S90"/>
    <mergeCell ref="K87:K88"/>
    <mergeCell ref="L87:L88"/>
    <mergeCell ref="P93:P94"/>
    <mergeCell ref="S93:S94"/>
    <mergeCell ref="K91:K92"/>
    <mergeCell ref="L91:L92"/>
    <mergeCell ref="M91:M92"/>
    <mergeCell ref="N91:N92"/>
    <mergeCell ref="O91:O92"/>
    <mergeCell ref="P91:P92"/>
    <mergeCell ref="R91:R92"/>
    <mergeCell ref="R93:R94"/>
    <mergeCell ref="Q89:Q90"/>
    <mergeCell ref="Q91:Q92"/>
    <mergeCell ref="Q93:Q94"/>
    <mergeCell ref="R89:R90"/>
    <mergeCell ref="M95:M96"/>
    <mergeCell ref="N95:N96"/>
    <mergeCell ref="O95:O96"/>
    <mergeCell ref="P95:P96"/>
    <mergeCell ref="S91:S92"/>
    <mergeCell ref="K93:K94"/>
    <mergeCell ref="L93:L94"/>
    <mergeCell ref="M93:M94"/>
    <mergeCell ref="N93:N94"/>
    <mergeCell ref="O93:O94"/>
    <mergeCell ref="S95:S96"/>
    <mergeCell ref="K97:K98"/>
    <mergeCell ref="L97:L98"/>
    <mergeCell ref="M97:M98"/>
    <mergeCell ref="N97:N98"/>
    <mergeCell ref="O97:O98"/>
    <mergeCell ref="P97:P98"/>
    <mergeCell ref="S97:S98"/>
    <mergeCell ref="K95:K96"/>
    <mergeCell ref="L95:L96"/>
    <mergeCell ref="Q95:Q96"/>
    <mergeCell ref="Q97:Q98"/>
    <mergeCell ref="R95:R96"/>
    <mergeCell ref="R97:R98"/>
    <mergeCell ref="P101:P102"/>
    <mergeCell ref="S101:S102"/>
    <mergeCell ref="K99:K100"/>
    <mergeCell ref="L99:L100"/>
    <mergeCell ref="M99:M100"/>
    <mergeCell ref="N99:N100"/>
    <mergeCell ref="O99:O100"/>
    <mergeCell ref="P99:P100"/>
    <mergeCell ref="Q99:Q100"/>
    <mergeCell ref="Q101:Q102"/>
    <mergeCell ref="M103:M104"/>
    <mergeCell ref="N103:N104"/>
    <mergeCell ref="O103:O104"/>
    <mergeCell ref="P103:P104"/>
    <mergeCell ref="S99:S100"/>
    <mergeCell ref="K101:K102"/>
    <mergeCell ref="L101:L102"/>
    <mergeCell ref="M101:M102"/>
    <mergeCell ref="N101:N102"/>
    <mergeCell ref="O101:O102"/>
    <mergeCell ref="S103:S104"/>
    <mergeCell ref="Q103:Q104"/>
    <mergeCell ref="R99:R100"/>
    <mergeCell ref="R101:R102"/>
    <mergeCell ref="R103:R104"/>
    <mergeCell ref="K105:K106"/>
    <mergeCell ref="L105:L106"/>
    <mergeCell ref="M105:M106"/>
    <mergeCell ref="N105:N106"/>
    <mergeCell ref="O105:O106"/>
    <mergeCell ref="P105:P106"/>
    <mergeCell ref="S105:S106"/>
    <mergeCell ref="K103:K104"/>
    <mergeCell ref="L103:L104"/>
    <mergeCell ref="P109:P110"/>
    <mergeCell ref="S109:S110"/>
    <mergeCell ref="K107:K108"/>
    <mergeCell ref="L107:L108"/>
    <mergeCell ref="M107:M108"/>
    <mergeCell ref="N107:N108"/>
    <mergeCell ref="O107:O108"/>
    <mergeCell ref="P107:P108"/>
    <mergeCell ref="R107:R108"/>
    <mergeCell ref="R109:R110"/>
    <mergeCell ref="Q105:Q106"/>
    <mergeCell ref="Q107:Q108"/>
    <mergeCell ref="Q109:Q110"/>
    <mergeCell ref="R105:R106"/>
    <mergeCell ref="M111:M112"/>
    <mergeCell ref="N111:N112"/>
    <mergeCell ref="O111:O112"/>
    <mergeCell ref="P111:P112"/>
    <mergeCell ref="S107:S108"/>
    <mergeCell ref="K109:K110"/>
    <mergeCell ref="L109:L110"/>
    <mergeCell ref="M109:M110"/>
    <mergeCell ref="N109:N110"/>
    <mergeCell ref="O109:O110"/>
    <mergeCell ref="S111:S112"/>
    <mergeCell ref="K113:K114"/>
    <mergeCell ref="L113:L114"/>
    <mergeCell ref="M113:M114"/>
    <mergeCell ref="N113:N114"/>
    <mergeCell ref="O113:O114"/>
    <mergeCell ref="P113:P114"/>
    <mergeCell ref="S113:S114"/>
    <mergeCell ref="K111:K112"/>
    <mergeCell ref="L111:L112"/>
    <mergeCell ref="Q111:Q112"/>
    <mergeCell ref="Q113:Q114"/>
    <mergeCell ref="R111:R112"/>
    <mergeCell ref="R113:R114"/>
    <mergeCell ref="P117:P118"/>
    <mergeCell ref="S117:S118"/>
    <mergeCell ref="K115:K116"/>
    <mergeCell ref="L115:L116"/>
    <mergeCell ref="M115:M116"/>
    <mergeCell ref="N115:N116"/>
    <mergeCell ref="O115:O116"/>
    <mergeCell ref="P115:P116"/>
    <mergeCell ref="Q115:Q116"/>
    <mergeCell ref="Q117:Q118"/>
    <mergeCell ref="M119:M120"/>
    <mergeCell ref="N119:N120"/>
    <mergeCell ref="O119:O120"/>
    <mergeCell ref="P119:P120"/>
    <mergeCell ref="S115:S116"/>
    <mergeCell ref="K117:K118"/>
    <mergeCell ref="L117:L118"/>
    <mergeCell ref="M117:M118"/>
    <mergeCell ref="N117:N118"/>
    <mergeCell ref="O117:O118"/>
    <mergeCell ref="S119:S120"/>
    <mergeCell ref="Q119:Q120"/>
    <mergeCell ref="R115:R116"/>
    <mergeCell ref="R117:R118"/>
    <mergeCell ref="R119:R120"/>
    <mergeCell ref="K121:K122"/>
    <mergeCell ref="L121:L122"/>
    <mergeCell ref="M121:M122"/>
    <mergeCell ref="N121:N122"/>
    <mergeCell ref="O121:O122"/>
    <mergeCell ref="P121:P122"/>
    <mergeCell ref="S121:S122"/>
    <mergeCell ref="K119:K120"/>
    <mergeCell ref="L119:L120"/>
    <mergeCell ref="P125:P126"/>
    <mergeCell ref="S125:S126"/>
    <mergeCell ref="K123:K124"/>
    <mergeCell ref="L123:L124"/>
    <mergeCell ref="M123:M124"/>
    <mergeCell ref="N123:N124"/>
    <mergeCell ref="O123:O124"/>
    <mergeCell ref="P123:P124"/>
    <mergeCell ref="R123:R124"/>
    <mergeCell ref="R125:R126"/>
    <mergeCell ref="Q121:Q122"/>
    <mergeCell ref="Q123:Q124"/>
    <mergeCell ref="Q125:Q126"/>
    <mergeCell ref="R121:R122"/>
    <mergeCell ref="M127:M128"/>
    <mergeCell ref="N127:N128"/>
    <mergeCell ref="O127:O128"/>
    <mergeCell ref="P127:P128"/>
    <mergeCell ref="S123:S124"/>
    <mergeCell ref="K125:K126"/>
    <mergeCell ref="L125:L126"/>
    <mergeCell ref="M125:M126"/>
    <mergeCell ref="N125:N126"/>
    <mergeCell ref="O125:O126"/>
    <mergeCell ref="S127:S128"/>
    <mergeCell ref="K129:K130"/>
    <mergeCell ref="L129:L130"/>
    <mergeCell ref="M129:M130"/>
    <mergeCell ref="N129:N130"/>
    <mergeCell ref="O129:O130"/>
    <mergeCell ref="P129:P130"/>
    <mergeCell ref="S129:S130"/>
    <mergeCell ref="K127:K128"/>
    <mergeCell ref="L127:L128"/>
    <mergeCell ref="Q127:Q128"/>
    <mergeCell ref="Q129:Q130"/>
    <mergeCell ref="R127:R128"/>
    <mergeCell ref="R129:R130"/>
    <mergeCell ref="P133:P134"/>
    <mergeCell ref="S133:S134"/>
    <mergeCell ref="K131:K132"/>
    <mergeCell ref="L131:L132"/>
    <mergeCell ref="M131:M132"/>
    <mergeCell ref="N131:N132"/>
    <mergeCell ref="O131:O132"/>
    <mergeCell ref="P131:P132"/>
    <mergeCell ref="Q131:Q132"/>
    <mergeCell ref="Q133:Q134"/>
    <mergeCell ref="M135:M136"/>
    <mergeCell ref="N135:N136"/>
    <mergeCell ref="O135:O136"/>
    <mergeCell ref="P135:P136"/>
    <mergeCell ref="S131:S132"/>
    <mergeCell ref="K133:K134"/>
    <mergeCell ref="L133:L134"/>
    <mergeCell ref="M133:M134"/>
    <mergeCell ref="N133:N134"/>
    <mergeCell ref="O133:O134"/>
    <mergeCell ref="S135:S136"/>
    <mergeCell ref="Q135:Q136"/>
    <mergeCell ref="R131:R132"/>
    <mergeCell ref="R133:R134"/>
    <mergeCell ref="R135:R136"/>
    <mergeCell ref="K137:K138"/>
    <mergeCell ref="L137:L138"/>
    <mergeCell ref="M137:M138"/>
    <mergeCell ref="N137:N138"/>
    <mergeCell ref="O137:O138"/>
    <mergeCell ref="P137:P138"/>
    <mergeCell ref="S137:S138"/>
    <mergeCell ref="K135:K136"/>
    <mergeCell ref="L135:L136"/>
    <mergeCell ref="P141:P142"/>
    <mergeCell ref="S141:S142"/>
    <mergeCell ref="K139:K140"/>
    <mergeCell ref="L139:L140"/>
    <mergeCell ref="M139:M140"/>
    <mergeCell ref="N139:N140"/>
    <mergeCell ref="O139:O140"/>
    <mergeCell ref="P139:P140"/>
    <mergeCell ref="R139:R140"/>
    <mergeCell ref="R141:R142"/>
    <mergeCell ref="Q137:Q138"/>
    <mergeCell ref="Q139:Q140"/>
    <mergeCell ref="Q141:Q142"/>
    <mergeCell ref="R137:R138"/>
    <mergeCell ref="M143:M144"/>
    <mergeCell ref="N143:N144"/>
    <mergeCell ref="O143:O144"/>
    <mergeCell ref="P143:P144"/>
    <mergeCell ref="S139:S140"/>
    <mergeCell ref="K141:K142"/>
    <mergeCell ref="L141:L142"/>
    <mergeCell ref="M141:M142"/>
    <mergeCell ref="N141:N142"/>
    <mergeCell ref="O141:O142"/>
    <mergeCell ref="S143:S144"/>
    <mergeCell ref="K145:K146"/>
    <mergeCell ref="L145:L146"/>
    <mergeCell ref="M145:M146"/>
    <mergeCell ref="N145:N146"/>
    <mergeCell ref="O145:O146"/>
    <mergeCell ref="P145:P146"/>
    <mergeCell ref="S145:S146"/>
    <mergeCell ref="K143:K144"/>
    <mergeCell ref="L143:L144"/>
    <mergeCell ref="Q143:Q144"/>
    <mergeCell ref="Q145:Q146"/>
    <mergeCell ref="R143:R144"/>
    <mergeCell ref="R145:R146"/>
    <mergeCell ref="P149:P150"/>
    <mergeCell ref="S149:S150"/>
    <mergeCell ref="K147:K148"/>
    <mergeCell ref="L147:L148"/>
    <mergeCell ref="M147:M148"/>
    <mergeCell ref="N147:N148"/>
    <mergeCell ref="O147:O148"/>
    <mergeCell ref="P147:P148"/>
    <mergeCell ref="Q147:Q148"/>
    <mergeCell ref="Q149:Q150"/>
    <mergeCell ref="M151:M152"/>
    <mergeCell ref="N151:N152"/>
    <mergeCell ref="O151:O152"/>
    <mergeCell ref="P151:P152"/>
    <mergeCell ref="S147:S148"/>
    <mergeCell ref="K149:K150"/>
    <mergeCell ref="L149:L150"/>
    <mergeCell ref="M149:M150"/>
    <mergeCell ref="N149:N150"/>
    <mergeCell ref="O149:O150"/>
    <mergeCell ref="S151:S152"/>
    <mergeCell ref="Q151:Q152"/>
    <mergeCell ref="R147:R148"/>
    <mergeCell ref="R149:R150"/>
    <mergeCell ref="R151:R152"/>
    <mergeCell ref="K153:K154"/>
    <mergeCell ref="L153:L154"/>
    <mergeCell ref="M153:M154"/>
    <mergeCell ref="N153:N154"/>
    <mergeCell ref="O153:O154"/>
    <mergeCell ref="P153:P154"/>
    <mergeCell ref="S153:S154"/>
    <mergeCell ref="K151:K152"/>
    <mergeCell ref="L151:L152"/>
    <mergeCell ref="P157:P158"/>
    <mergeCell ref="S157:S158"/>
    <mergeCell ref="K155:K156"/>
    <mergeCell ref="L155:L156"/>
    <mergeCell ref="M155:M156"/>
    <mergeCell ref="N155:N156"/>
    <mergeCell ref="O155:O156"/>
    <mergeCell ref="P155:P156"/>
    <mergeCell ref="R155:R156"/>
    <mergeCell ref="R157:R158"/>
    <mergeCell ref="Q153:Q154"/>
    <mergeCell ref="Q155:Q156"/>
    <mergeCell ref="Q157:Q158"/>
    <mergeCell ref="R153:R154"/>
    <mergeCell ref="M159:M160"/>
    <mergeCell ref="N159:N160"/>
    <mergeCell ref="O159:O160"/>
    <mergeCell ref="P159:P160"/>
    <mergeCell ref="S155:S156"/>
    <mergeCell ref="K157:K158"/>
    <mergeCell ref="L157:L158"/>
    <mergeCell ref="M157:M158"/>
    <mergeCell ref="N157:N158"/>
    <mergeCell ref="O157:O158"/>
    <mergeCell ref="S159:S160"/>
    <mergeCell ref="K161:K162"/>
    <mergeCell ref="L161:L162"/>
    <mergeCell ref="M161:M162"/>
    <mergeCell ref="N161:N162"/>
    <mergeCell ref="O161:O162"/>
    <mergeCell ref="P161:P162"/>
    <mergeCell ref="S161:S162"/>
    <mergeCell ref="K159:K160"/>
    <mergeCell ref="L159:L160"/>
    <mergeCell ref="Q159:Q160"/>
    <mergeCell ref="Q161:Q162"/>
    <mergeCell ref="R159:R160"/>
    <mergeCell ref="R161:R162"/>
    <mergeCell ref="P165:P166"/>
    <mergeCell ref="S165:S166"/>
    <mergeCell ref="K163:K164"/>
    <mergeCell ref="L163:L164"/>
    <mergeCell ref="M163:M164"/>
    <mergeCell ref="N163:N164"/>
    <mergeCell ref="O163:O164"/>
    <mergeCell ref="P163:P164"/>
    <mergeCell ref="Q163:Q164"/>
    <mergeCell ref="Q165:Q166"/>
    <mergeCell ref="M167:M168"/>
    <mergeCell ref="N167:N168"/>
    <mergeCell ref="O167:O168"/>
    <mergeCell ref="P167:P168"/>
    <mergeCell ref="S163:S164"/>
    <mergeCell ref="K165:K166"/>
    <mergeCell ref="L165:L166"/>
    <mergeCell ref="M165:M166"/>
    <mergeCell ref="N165:N166"/>
    <mergeCell ref="O165:O166"/>
    <mergeCell ref="S167:S168"/>
    <mergeCell ref="Q167:Q168"/>
    <mergeCell ref="R163:R164"/>
    <mergeCell ref="R165:R166"/>
    <mergeCell ref="R167:R168"/>
    <mergeCell ref="K169:K170"/>
    <mergeCell ref="L169:L170"/>
    <mergeCell ref="M169:M170"/>
    <mergeCell ref="N169:N170"/>
    <mergeCell ref="O169:O170"/>
    <mergeCell ref="P169:P170"/>
    <mergeCell ref="S169:S170"/>
    <mergeCell ref="K167:K168"/>
    <mergeCell ref="L167:L168"/>
    <mergeCell ref="P173:P174"/>
    <mergeCell ref="S173:S174"/>
    <mergeCell ref="K171:K172"/>
    <mergeCell ref="L171:L172"/>
    <mergeCell ref="M171:M172"/>
    <mergeCell ref="N171:N172"/>
    <mergeCell ref="O171:O172"/>
    <mergeCell ref="P171:P172"/>
    <mergeCell ref="R171:R172"/>
    <mergeCell ref="R173:R174"/>
    <mergeCell ref="Q169:Q170"/>
    <mergeCell ref="Q171:Q172"/>
    <mergeCell ref="Q173:Q174"/>
    <mergeCell ref="R169:R170"/>
    <mergeCell ref="M175:M176"/>
    <mergeCell ref="N175:N176"/>
    <mergeCell ref="O175:O176"/>
    <mergeCell ref="P175:P176"/>
    <mergeCell ref="S171:S172"/>
    <mergeCell ref="K173:K174"/>
    <mergeCell ref="L173:L174"/>
    <mergeCell ref="M173:M174"/>
    <mergeCell ref="N173:N174"/>
    <mergeCell ref="O173:O174"/>
    <mergeCell ref="S175:S176"/>
    <mergeCell ref="K177:K178"/>
    <mergeCell ref="L177:L178"/>
    <mergeCell ref="M177:M178"/>
    <mergeCell ref="N177:N178"/>
    <mergeCell ref="O177:O178"/>
    <mergeCell ref="P177:P178"/>
    <mergeCell ref="S177:S178"/>
    <mergeCell ref="K175:K176"/>
    <mergeCell ref="L175:L176"/>
    <mergeCell ref="Q175:Q176"/>
    <mergeCell ref="Q177:Q178"/>
    <mergeCell ref="R175:R176"/>
    <mergeCell ref="R177:R178"/>
    <mergeCell ref="P181:P182"/>
    <mergeCell ref="S181:S182"/>
    <mergeCell ref="K179:K180"/>
    <mergeCell ref="L179:L180"/>
    <mergeCell ref="M179:M180"/>
    <mergeCell ref="N179:N180"/>
    <mergeCell ref="O179:O180"/>
    <mergeCell ref="P179:P180"/>
    <mergeCell ref="Q179:Q180"/>
    <mergeCell ref="Q181:Q182"/>
    <mergeCell ref="M183:M184"/>
    <mergeCell ref="N183:N184"/>
    <mergeCell ref="O183:O184"/>
    <mergeCell ref="P183:P184"/>
    <mergeCell ref="S179:S180"/>
    <mergeCell ref="K181:K182"/>
    <mergeCell ref="L181:L182"/>
    <mergeCell ref="M181:M182"/>
    <mergeCell ref="N181:N182"/>
    <mergeCell ref="O181:O182"/>
    <mergeCell ref="S183:S184"/>
    <mergeCell ref="Q183:Q184"/>
    <mergeCell ref="R179:R180"/>
    <mergeCell ref="R181:R182"/>
    <mergeCell ref="R183:R184"/>
    <mergeCell ref="K185:K186"/>
    <mergeCell ref="L185:L186"/>
    <mergeCell ref="M185:M186"/>
    <mergeCell ref="N185:N186"/>
    <mergeCell ref="O185:O186"/>
    <mergeCell ref="P185:P186"/>
    <mergeCell ref="S185:S186"/>
    <mergeCell ref="K183:K184"/>
    <mergeCell ref="L183:L184"/>
    <mergeCell ref="P189:P190"/>
    <mergeCell ref="S189:S190"/>
    <mergeCell ref="K187:K188"/>
    <mergeCell ref="L187:L188"/>
    <mergeCell ref="M187:M188"/>
    <mergeCell ref="N187:N188"/>
    <mergeCell ref="O187:O188"/>
    <mergeCell ref="P187:P188"/>
    <mergeCell ref="R187:R188"/>
    <mergeCell ref="R189:R190"/>
    <mergeCell ref="Q185:Q186"/>
    <mergeCell ref="Q187:Q188"/>
    <mergeCell ref="Q189:Q190"/>
    <mergeCell ref="R185:R186"/>
    <mergeCell ref="M191:M192"/>
    <mergeCell ref="N191:N192"/>
    <mergeCell ref="O191:O192"/>
    <mergeCell ref="P191:P192"/>
    <mergeCell ref="S187:S188"/>
    <mergeCell ref="K189:K190"/>
    <mergeCell ref="L189:L190"/>
    <mergeCell ref="M189:M190"/>
    <mergeCell ref="N189:N190"/>
    <mergeCell ref="O189:O190"/>
    <mergeCell ref="S191:S192"/>
    <mergeCell ref="K193:K194"/>
    <mergeCell ref="L193:L194"/>
    <mergeCell ref="M193:M194"/>
    <mergeCell ref="N193:N194"/>
    <mergeCell ref="O193:O194"/>
    <mergeCell ref="P193:P194"/>
    <mergeCell ref="S193:S194"/>
    <mergeCell ref="K191:K192"/>
    <mergeCell ref="L191:L192"/>
    <mergeCell ref="Q191:Q192"/>
    <mergeCell ref="Q193:Q194"/>
    <mergeCell ref="R191:R192"/>
    <mergeCell ref="R193:R194"/>
    <mergeCell ref="P197:P198"/>
    <mergeCell ref="S197:S198"/>
    <mergeCell ref="K195:K196"/>
    <mergeCell ref="L195:L196"/>
    <mergeCell ref="M195:M196"/>
    <mergeCell ref="N195:N196"/>
    <mergeCell ref="O195:O196"/>
    <mergeCell ref="P195:P196"/>
    <mergeCell ref="Q195:Q196"/>
    <mergeCell ref="Q197:Q198"/>
    <mergeCell ref="M199:M200"/>
    <mergeCell ref="N199:N200"/>
    <mergeCell ref="O199:O200"/>
    <mergeCell ref="P199:P200"/>
    <mergeCell ref="S195:S196"/>
    <mergeCell ref="K197:K198"/>
    <mergeCell ref="L197:L198"/>
    <mergeCell ref="M197:M198"/>
    <mergeCell ref="N197:N198"/>
    <mergeCell ref="O197:O198"/>
    <mergeCell ref="S199:S200"/>
    <mergeCell ref="Q199:Q200"/>
    <mergeCell ref="R195:R196"/>
    <mergeCell ref="R197:R198"/>
    <mergeCell ref="R199:R200"/>
    <mergeCell ref="K201:K202"/>
    <mergeCell ref="L201:L202"/>
    <mergeCell ref="M201:M202"/>
    <mergeCell ref="N201:N202"/>
    <mergeCell ref="O201:O202"/>
    <mergeCell ref="P201:P202"/>
    <mergeCell ref="S201:S202"/>
    <mergeCell ref="K199:K200"/>
    <mergeCell ref="L199:L200"/>
    <mergeCell ref="P205:P206"/>
    <mergeCell ref="S205:S206"/>
    <mergeCell ref="K203:K204"/>
    <mergeCell ref="L203:L204"/>
    <mergeCell ref="M203:M204"/>
    <mergeCell ref="N203:N204"/>
    <mergeCell ref="O203:O204"/>
    <mergeCell ref="P203:P204"/>
    <mergeCell ref="R203:R204"/>
    <mergeCell ref="R205:R206"/>
    <mergeCell ref="Q201:Q202"/>
    <mergeCell ref="Q203:Q204"/>
    <mergeCell ref="Q205:Q206"/>
    <mergeCell ref="R201:R202"/>
    <mergeCell ref="M207:M208"/>
    <mergeCell ref="N207:N208"/>
    <mergeCell ref="O207:O208"/>
    <mergeCell ref="P207:P208"/>
    <mergeCell ref="S203:S204"/>
    <mergeCell ref="K205:K206"/>
    <mergeCell ref="L205:L206"/>
    <mergeCell ref="M205:M206"/>
    <mergeCell ref="N205:N206"/>
    <mergeCell ref="O205:O206"/>
    <mergeCell ref="S207:S208"/>
    <mergeCell ref="K209:K210"/>
    <mergeCell ref="L209:L210"/>
    <mergeCell ref="M209:M210"/>
    <mergeCell ref="N209:N210"/>
    <mergeCell ref="O209:O210"/>
    <mergeCell ref="P209:P210"/>
    <mergeCell ref="S209:S210"/>
    <mergeCell ref="K207:K208"/>
    <mergeCell ref="L207:L208"/>
    <mergeCell ref="Q207:Q208"/>
    <mergeCell ref="Q209:Q210"/>
    <mergeCell ref="R207:R208"/>
    <mergeCell ref="R209:R210"/>
    <mergeCell ref="P213:P214"/>
    <mergeCell ref="S213:S214"/>
    <mergeCell ref="K211:K212"/>
    <mergeCell ref="L211:L212"/>
    <mergeCell ref="M211:M212"/>
    <mergeCell ref="N211:N212"/>
    <mergeCell ref="O211:O212"/>
    <mergeCell ref="P211:P212"/>
    <mergeCell ref="Q211:Q212"/>
    <mergeCell ref="Q213:Q214"/>
    <mergeCell ref="M215:M216"/>
    <mergeCell ref="N215:N216"/>
    <mergeCell ref="O215:O216"/>
    <mergeCell ref="P215:P216"/>
    <mergeCell ref="S211:S212"/>
    <mergeCell ref="K213:K214"/>
    <mergeCell ref="L213:L214"/>
    <mergeCell ref="M213:M214"/>
    <mergeCell ref="N213:N214"/>
    <mergeCell ref="O213:O214"/>
    <mergeCell ref="S215:S216"/>
    <mergeCell ref="Q215:Q216"/>
    <mergeCell ref="R211:R212"/>
    <mergeCell ref="R213:R214"/>
    <mergeCell ref="R215:R216"/>
    <mergeCell ref="K217:K218"/>
    <mergeCell ref="L217:L218"/>
    <mergeCell ref="M217:M218"/>
    <mergeCell ref="N217:N218"/>
    <mergeCell ref="O217:O218"/>
    <mergeCell ref="P217:P218"/>
    <mergeCell ref="S217:S218"/>
    <mergeCell ref="K215:K216"/>
    <mergeCell ref="L215:L216"/>
    <mergeCell ref="P221:P222"/>
    <mergeCell ref="S221:S222"/>
    <mergeCell ref="K219:K220"/>
    <mergeCell ref="L219:L220"/>
    <mergeCell ref="M219:M220"/>
    <mergeCell ref="N219:N220"/>
    <mergeCell ref="O219:O220"/>
    <mergeCell ref="P219:P220"/>
    <mergeCell ref="R219:R220"/>
    <mergeCell ref="R221:R222"/>
    <mergeCell ref="Q217:Q218"/>
    <mergeCell ref="Q219:Q220"/>
    <mergeCell ref="Q221:Q222"/>
    <mergeCell ref="R217:R218"/>
    <mergeCell ref="M223:M224"/>
    <mergeCell ref="N223:N224"/>
    <mergeCell ref="O223:O224"/>
    <mergeCell ref="P223:P224"/>
    <mergeCell ref="S219:S220"/>
    <mergeCell ref="K221:K222"/>
    <mergeCell ref="L221:L222"/>
    <mergeCell ref="M221:M222"/>
    <mergeCell ref="N221:N222"/>
    <mergeCell ref="O221:O222"/>
    <mergeCell ref="S223:S224"/>
    <mergeCell ref="K225:K226"/>
    <mergeCell ref="L225:L226"/>
    <mergeCell ref="M225:M226"/>
    <mergeCell ref="N225:N226"/>
    <mergeCell ref="O225:O226"/>
    <mergeCell ref="P225:P226"/>
    <mergeCell ref="S225:S226"/>
    <mergeCell ref="K223:K224"/>
    <mergeCell ref="L223:L224"/>
    <mergeCell ref="Q223:Q224"/>
    <mergeCell ref="Q225:Q226"/>
    <mergeCell ref="R223:R224"/>
    <mergeCell ref="R225:R226"/>
    <mergeCell ref="P229:P230"/>
    <mergeCell ref="S229:S230"/>
    <mergeCell ref="K227:K228"/>
    <mergeCell ref="L227:L228"/>
    <mergeCell ref="M227:M228"/>
    <mergeCell ref="N227:N228"/>
    <mergeCell ref="O227:O228"/>
    <mergeCell ref="P227:P228"/>
    <mergeCell ref="Q227:Q228"/>
    <mergeCell ref="Q229:Q230"/>
    <mergeCell ref="M231:M232"/>
    <mergeCell ref="N231:N232"/>
    <mergeCell ref="O231:O232"/>
    <mergeCell ref="P231:P232"/>
    <mergeCell ref="S227:S228"/>
    <mergeCell ref="K229:K230"/>
    <mergeCell ref="L229:L230"/>
    <mergeCell ref="M229:M230"/>
    <mergeCell ref="N229:N230"/>
    <mergeCell ref="O229:O230"/>
    <mergeCell ref="S231:S232"/>
    <mergeCell ref="Q231:Q232"/>
    <mergeCell ref="R227:R228"/>
    <mergeCell ref="R229:R230"/>
    <mergeCell ref="R231:R232"/>
    <mergeCell ref="K233:K234"/>
    <mergeCell ref="L233:L234"/>
    <mergeCell ref="M233:M234"/>
    <mergeCell ref="N233:N234"/>
    <mergeCell ref="O233:O234"/>
    <mergeCell ref="P233:P234"/>
    <mergeCell ref="S233:S234"/>
    <mergeCell ref="K231:K232"/>
    <mergeCell ref="L231:L232"/>
    <mergeCell ref="P237:P238"/>
    <mergeCell ref="S237:S238"/>
    <mergeCell ref="K235:K236"/>
    <mergeCell ref="L235:L236"/>
    <mergeCell ref="M235:M236"/>
    <mergeCell ref="N235:N236"/>
    <mergeCell ref="O235:O236"/>
    <mergeCell ref="P235:P236"/>
    <mergeCell ref="R235:R236"/>
    <mergeCell ref="R237:R238"/>
    <mergeCell ref="Q233:Q234"/>
    <mergeCell ref="Q235:Q236"/>
    <mergeCell ref="Q237:Q238"/>
    <mergeCell ref="R233:R234"/>
    <mergeCell ref="M239:M240"/>
    <mergeCell ref="N239:N240"/>
    <mergeCell ref="O239:O240"/>
    <mergeCell ref="P239:P240"/>
    <mergeCell ref="S235:S236"/>
    <mergeCell ref="K237:K238"/>
    <mergeCell ref="L237:L238"/>
    <mergeCell ref="M237:M238"/>
    <mergeCell ref="N237:N238"/>
    <mergeCell ref="O237:O238"/>
    <mergeCell ref="S239:S240"/>
    <mergeCell ref="K241:K242"/>
    <mergeCell ref="L241:L242"/>
    <mergeCell ref="M241:M242"/>
    <mergeCell ref="N241:N242"/>
    <mergeCell ref="O241:O242"/>
    <mergeCell ref="P241:P242"/>
    <mergeCell ref="S241:S242"/>
    <mergeCell ref="K239:K240"/>
    <mergeCell ref="L239:L240"/>
    <mergeCell ref="Q239:Q240"/>
    <mergeCell ref="Q241:Q242"/>
    <mergeCell ref="R239:R240"/>
    <mergeCell ref="R241:R242"/>
    <mergeCell ref="P245:P246"/>
    <mergeCell ref="S245:S246"/>
    <mergeCell ref="K243:K244"/>
    <mergeCell ref="L243:L244"/>
    <mergeCell ref="M243:M244"/>
    <mergeCell ref="N243:N244"/>
    <mergeCell ref="O243:O244"/>
    <mergeCell ref="P243:P244"/>
    <mergeCell ref="Q243:Q244"/>
    <mergeCell ref="Q245:Q246"/>
    <mergeCell ref="M247:M248"/>
    <mergeCell ref="N247:N248"/>
    <mergeCell ref="O247:O248"/>
    <mergeCell ref="P247:P248"/>
    <mergeCell ref="S243:S244"/>
    <mergeCell ref="K245:K246"/>
    <mergeCell ref="L245:L246"/>
    <mergeCell ref="M245:M246"/>
    <mergeCell ref="N245:N246"/>
    <mergeCell ref="O245:O246"/>
    <mergeCell ref="S247:S248"/>
    <mergeCell ref="Q247:Q248"/>
    <mergeCell ref="R243:R244"/>
    <mergeCell ref="R245:R246"/>
    <mergeCell ref="R247:R248"/>
    <mergeCell ref="K249:K250"/>
    <mergeCell ref="L249:L250"/>
    <mergeCell ref="M249:M250"/>
    <mergeCell ref="N249:N250"/>
    <mergeCell ref="O249:O250"/>
    <mergeCell ref="P249:P250"/>
    <mergeCell ref="S249:S250"/>
    <mergeCell ref="K247:K248"/>
    <mergeCell ref="L247:L248"/>
    <mergeCell ref="P253:P254"/>
    <mergeCell ref="S253:S254"/>
    <mergeCell ref="K251:K252"/>
    <mergeCell ref="L251:L252"/>
    <mergeCell ref="M251:M252"/>
    <mergeCell ref="N251:N252"/>
    <mergeCell ref="O251:O252"/>
    <mergeCell ref="P251:P252"/>
    <mergeCell ref="R251:R252"/>
    <mergeCell ref="R253:R254"/>
    <mergeCell ref="Q249:Q250"/>
    <mergeCell ref="Q251:Q252"/>
    <mergeCell ref="Q253:Q254"/>
    <mergeCell ref="R249:R250"/>
    <mergeCell ref="M255:M256"/>
    <mergeCell ref="N255:N256"/>
    <mergeCell ref="O255:O256"/>
    <mergeCell ref="P255:P256"/>
    <mergeCell ref="S251:S252"/>
    <mergeCell ref="K253:K254"/>
    <mergeCell ref="L253:L254"/>
    <mergeCell ref="M253:M254"/>
    <mergeCell ref="N253:N254"/>
    <mergeCell ref="O253:O254"/>
    <mergeCell ref="S255:S256"/>
    <mergeCell ref="K257:K258"/>
    <mergeCell ref="L257:L258"/>
    <mergeCell ref="M257:M258"/>
    <mergeCell ref="N257:N258"/>
    <mergeCell ref="O257:O258"/>
    <mergeCell ref="P257:P258"/>
    <mergeCell ref="S257:S258"/>
    <mergeCell ref="K255:K256"/>
    <mergeCell ref="L255:L256"/>
    <mergeCell ref="Q255:Q256"/>
    <mergeCell ref="Q257:Q258"/>
    <mergeCell ref="R255:R256"/>
    <mergeCell ref="R257:R258"/>
    <mergeCell ref="P261:P262"/>
    <mergeCell ref="S261:S262"/>
    <mergeCell ref="K259:K260"/>
    <mergeCell ref="L259:L260"/>
    <mergeCell ref="M259:M260"/>
    <mergeCell ref="N259:N260"/>
    <mergeCell ref="O259:O260"/>
    <mergeCell ref="P259:P260"/>
    <mergeCell ref="Q259:Q260"/>
    <mergeCell ref="Q261:Q262"/>
    <mergeCell ref="M263:M264"/>
    <mergeCell ref="N263:N264"/>
    <mergeCell ref="O263:O264"/>
    <mergeCell ref="P263:P264"/>
    <mergeCell ref="S259:S260"/>
    <mergeCell ref="K261:K262"/>
    <mergeCell ref="L261:L262"/>
    <mergeCell ref="M261:M262"/>
    <mergeCell ref="N261:N262"/>
    <mergeCell ref="O261:O262"/>
    <mergeCell ref="S263:S264"/>
    <mergeCell ref="Q263:Q264"/>
    <mergeCell ref="R259:R260"/>
    <mergeCell ref="R261:R262"/>
    <mergeCell ref="R263:R264"/>
    <mergeCell ref="K265:K266"/>
    <mergeCell ref="L265:L266"/>
    <mergeCell ref="M265:M266"/>
    <mergeCell ref="N265:N266"/>
    <mergeCell ref="O265:O266"/>
    <mergeCell ref="P265:P266"/>
    <mergeCell ref="S265:S266"/>
    <mergeCell ref="K263:K264"/>
    <mergeCell ref="L263:L264"/>
    <mergeCell ref="P269:P270"/>
    <mergeCell ref="S269:S270"/>
    <mergeCell ref="K267:K268"/>
    <mergeCell ref="L267:L268"/>
    <mergeCell ref="M267:M268"/>
    <mergeCell ref="N267:N268"/>
    <mergeCell ref="O267:O268"/>
    <mergeCell ref="P267:P268"/>
    <mergeCell ref="R267:R268"/>
    <mergeCell ref="R269:R270"/>
    <mergeCell ref="Q265:Q266"/>
    <mergeCell ref="Q267:Q268"/>
    <mergeCell ref="Q269:Q270"/>
    <mergeCell ref="R265:R266"/>
    <mergeCell ref="M271:M272"/>
    <mergeCell ref="N271:N272"/>
    <mergeCell ref="O271:O272"/>
    <mergeCell ref="P271:P272"/>
    <mergeCell ref="S267:S268"/>
    <mergeCell ref="K269:K270"/>
    <mergeCell ref="L269:L270"/>
    <mergeCell ref="M269:M270"/>
    <mergeCell ref="N269:N270"/>
    <mergeCell ref="O269:O270"/>
    <mergeCell ref="S271:S272"/>
    <mergeCell ref="K273:K274"/>
    <mergeCell ref="L273:L274"/>
    <mergeCell ref="M273:M274"/>
    <mergeCell ref="N273:N274"/>
    <mergeCell ref="O273:O274"/>
    <mergeCell ref="P273:P274"/>
    <mergeCell ref="S273:S274"/>
    <mergeCell ref="K271:K272"/>
    <mergeCell ref="L271:L272"/>
    <mergeCell ref="Q271:Q272"/>
    <mergeCell ref="Q273:Q274"/>
    <mergeCell ref="R271:R272"/>
    <mergeCell ref="R273:R274"/>
    <mergeCell ref="P277:P278"/>
    <mergeCell ref="S277:S278"/>
    <mergeCell ref="K275:K276"/>
    <mergeCell ref="L275:L276"/>
    <mergeCell ref="M275:M276"/>
    <mergeCell ref="N275:N276"/>
    <mergeCell ref="O275:O276"/>
    <mergeCell ref="P275:P276"/>
    <mergeCell ref="Q275:Q276"/>
    <mergeCell ref="Q277:Q278"/>
    <mergeCell ref="M279:M280"/>
    <mergeCell ref="N279:N280"/>
    <mergeCell ref="O279:O280"/>
    <mergeCell ref="P279:P280"/>
    <mergeCell ref="S275:S276"/>
    <mergeCell ref="K277:K278"/>
    <mergeCell ref="L277:L278"/>
    <mergeCell ref="M277:M278"/>
    <mergeCell ref="N277:N278"/>
    <mergeCell ref="O277:O278"/>
    <mergeCell ref="S279:S280"/>
    <mergeCell ref="Q279:Q280"/>
    <mergeCell ref="R275:R276"/>
    <mergeCell ref="R277:R278"/>
    <mergeCell ref="R279:R280"/>
    <mergeCell ref="K281:K282"/>
    <mergeCell ref="L281:L282"/>
    <mergeCell ref="M281:M282"/>
    <mergeCell ref="N281:N282"/>
    <mergeCell ref="O281:O282"/>
    <mergeCell ref="P281:P282"/>
    <mergeCell ref="S281:S282"/>
    <mergeCell ref="K279:K280"/>
    <mergeCell ref="L279:L280"/>
    <mergeCell ref="P285:P286"/>
    <mergeCell ref="S285:S286"/>
    <mergeCell ref="K283:K284"/>
    <mergeCell ref="L283:L284"/>
    <mergeCell ref="M283:M284"/>
    <mergeCell ref="N283:N284"/>
    <mergeCell ref="O283:O284"/>
    <mergeCell ref="P283:P284"/>
    <mergeCell ref="R283:R284"/>
    <mergeCell ref="R285:R286"/>
    <mergeCell ref="Q281:Q282"/>
    <mergeCell ref="Q283:Q284"/>
    <mergeCell ref="Q285:Q286"/>
    <mergeCell ref="R281:R282"/>
    <mergeCell ref="M287:M288"/>
    <mergeCell ref="N287:N288"/>
    <mergeCell ref="O287:O288"/>
    <mergeCell ref="P287:P288"/>
    <mergeCell ref="S283:S284"/>
    <mergeCell ref="K285:K286"/>
    <mergeCell ref="L285:L286"/>
    <mergeCell ref="M285:M286"/>
    <mergeCell ref="N285:N286"/>
    <mergeCell ref="O285:O286"/>
    <mergeCell ref="S287:S288"/>
    <mergeCell ref="K289:K290"/>
    <mergeCell ref="L289:L290"/>
    <mergeCell ref="M289:M290"/>
    <mergeCell ref="N289:N290"/>
    <mergeCell ref="O289:O290"/>
    <mergeCell ref="P289:P290"/>
    <mergeCell ref="S289:S290"/>
    <mergeCell ref="K287:K288"/>
    <mergeCell ref="L287:L288"/>
    <mergeCell ref="Q287:Q288"/>
    <mergeCell ref="Q289:Q290"/>
    <mergeCell ref="R287:R288"/>
    <mergeCell ref="R289:R290"/>
    <mergeCell ref="P293:P294"/>
    <mergeCell ref="S293:S294"/>
    <mergeCell ref="K291:K292"/>
    <mergeCell ref="L291:L292"/>
    <mergeCell ref="M291:M292"/>
    <mergeCell ref="N291:N292"/>
    <mergeCell ref="O291:O292"/>
    <mergeCell ref="P291:P292"/>
    <mergeCell ref="Q291:Q292"/>
    <mergeCell ref="Q293:Q294"/>
    <mergeCell ref="M295:M296"/>
    <mergeCell ref="N295:N296"/>
    <mergeCell ref="O295:O296"/>
    <mergeCell ref="P295:P296"/>
    <mergeCell ref="S291:S292"/>
    <mergeCell ref="K293:K294"/>
    <mergeCell ref="L293:L294"/>
    <mergeCell ref="M293:M294"/>
    <mergeCell ref="N293:N294"/>
    <mergeCell ref="O293:O294"/>
    <mergeCell ref="S295:S296"/>
    <mergeCell ref="Q295:Q296"/>
    <mergeCell ref="R291:R292"/>
    <mergeCell ref="R293:R294"/>
    <mergeCell ref="R295:R296"/>
    <mergeCell ref="K297:K298"/>
    <mergeCell ref="L297:L298"/>
    <mergeCell ref="M297:M298"/>
    <mergeCell ref="N297:N298"/>
    <mergeCell ref="O297:O298"/>
    <mergeCell ref="P297:P298"/>
    <mergeCell ref="S297:S298"/>
    <mergeCell ref="K295:K296"/>
    <mergeCell ref="L295:L296"/>
    <mergeCell ref="P301:P302"/>
    <mergeCell ref="S301:S302"/>
    <mergeCell ref="K299:K300"/>
    <mergeCell ref="L299:L300"/>
    <mergeCell ref="M299:M300"/>
    <mergeCell ref="N299:N300"/>
    <mergeCell ref="O299:O300"/>
    <mergeCell ref="P299:P300"/>
    <mergeCell ref="R299:R300"/>
    <mergeCell ref="R301:R302"/>
    <mergeCell ref="Q297:Q298"/>
    <mergeCell ref="Q299:Q300"/>
    <mergeCell ref="Q301:Q302"/>
    <mergeCell ref="R297:R298"/>
    <mergeCell ref="M303:M304"/>
    <mergeCell ref="N303:N304"/>
    <mergeCell ref="O303:O304"/>
    <mergeCell ref="P303:P304"/>
    <mergeCell ref="S299:S300"/>
    <mergeCell ref="K301:K302"/>
    <mergeCell ref="L301:L302"/>
    <mergeCell ref="M301:M302"/>
    <mergeCell ref="N301:N302"/>
    <mergeCell ref="O301:O302"/>
    <mergeCell ref="S303:S304"/>
    <mergeCell ref="K305:K306"/>
    <mergeCell ref="L305:L306"/>
    <mergeCell ref="M305:M306"/>
    <mergeCell ref="N305:N306"/>
    <mergeCell ref="O305:O306"/>
    <mergeCell ref="P305:P306"/>
    <mergeCell ref="S305:S306"/>
    <mergeCell ref="K303:K304"/>
    <mergeCell ref="L303:L304"/>
    <mergeCell ref="Q303:Q304"/>
    <mergeCell ref="Q305:Q306"/>
    <mergeCell ref="R303:R304"/>
    <mergeCell ref="R305:R306"/>
    <mergeCell ref="P309:P310"/>
    <mergeCell ref="S309:S310"/>
    <mergeCell ref="K307:K308"/>
    <mergeCell ref="L307:L308"/>
    <mergeCell ref="M307:M308"/>
    <mergeCell ref="N307:N308"/>
    <mergeCell ref="O307:O308"/>
    <mergeCell ref="P307:P308"/>
    <mergeCell ref="Q307:Q308"/>
    <mergeCell ref="Q309:Q310"/>
    <mergeCell ref="M311:M312"/>
    <mergeCell ref="N311:N312"/>
    <mergeCell ref="O311:O312"/>
    <mergeCell ref="P311:P312"/>
    <mergeCell ref="S307:S308"/>
    <mergeCell ref="K309:K310"/>
    <mergeCell ref="L309:L310"/>
    <mergeCell ref="M309:M310"/>
    <mergeCell ref="N309:N310"/>
    <mergeCell ref="O309:O310"/>
    <mergeCell ref="S311:S312"/>
    <mergeCell ref="Q311:Q312"/>
    <mergeCell ref="R307:R308"/>
    <mergeCell ref="R309:R310"/>
    <mergeCell ref="R311:R312"/>
    <mergeCell ref="K313:K314"/>
    <mergeCell ref="L313:L314"/>
    <mergeCell ref="M313:M314"/>
    <mergeCell ref="N313:N314"/>
    <mergeCell ref="O313:O314"/>
    <mergeCell ref="P313:P314"/>
    <mergeCell ref="S313:S314"/>
    <mergeCell ref="K311:K312"/>
    <mergeCell ref="L311:L312"/>
    <mergeCell ref="P317:P318"/>
    <mergeCell ref="S317:S318"/>
    <mergeCell ref="K315:K316"/>
    <mergeCell ref="L315:L316"/>
    <mergeCell ref="M315:M316"/>
    <mergeCell ref="N315:N316"/>
    <mergeCell ref="O315:O316"/>
    <mergeCell ref="P315:P316"/>
    <mergeCell ref="R315:R316"/>
    <mergeCell ref="R317:R318"/>
    <mergeCell ref="Q313:Q314"/>
    <mergeCell ref="Q315:Q316"/>
    <mergeCell ref="Q317:Q318"/>
    <mergeCell ref="R313:R314"/>
    <mergeCell ref="M319:M320"/>
    <mergeCell ref="N319:N320"/>
    <mergeCell ref="O319:O320"/>
    <mergeCell ref="P319:P320"/>
    <mergeCell ref="S315:S316"/>
    <mergeCell ref="K317:K318"/>
    <mergeCell ref="L317:L318"/>
    <mergeCell ref="M317:M318"/>
    <mergeCell ref="N317:N318"/>
    <mergeCell ref="O317:O318"/>
    <mergeCell ref="S319:S320"/>
    <mergeCell ref="K321:K322"/>
    <mergeCell ref="L321:L322"/>
    <mergeCell ref="M321:M322"/>
    <mergeCell ref="N321:N322"/>
    <mergeCell ref="O321:O322"/>
    <mergeCell ref="P321:P322"/>
    <mergeCell ref="S321:S322"/>
    <mergeCell ref="K319:K320"/>
    <mergeCell ref="L319:L320"/>
    <mergeCell ref="Q319:Q320"/>
    <mergeCell ref="Q321:Q322"/>
    <mergeCell ref="R319:R320"/>
    <mergeCell ref="R321:R322"/>
    <mergeCell ref="P325:P326"/>
    <mergeCell ref="S325:S326"/>
    <mergeCell ref="K323:K324"/>
    <mergeCell ref="L323:L324"/>
    <mergeCell ref="M323:M324"/>
    <mergeCell ref="N323:N324"/>
    <mergeCell ref="O323:O324"/>
    <mergeCell ref="P323:P324"/>
    <mergeCell ref="Q323:Q324"/>
    <mergeCell ref="Q325:Q326"/>
    <mergeCell ref="M327:M328"/>
    <mergeCell ref="N327:N328"/>
    <mergeCell ref="O327:O328"/>
    <mergeCell ref="P327:P328"/>
    <mergeCell ref="S323:S324"/>
    <mergeCell ref="K325:K326"/>
    <mergeCell ref="L325:L326"/>
    <mergeCell ref="M325:M326"/>
    <mergeCell ref="N325:N326"/>
    <mergeCell ref="O325:O326"/>
    <mergeCell ref="S327:S328"/>
    <mergeCell ref="Q327:Q328"/>
    <mergeCell ref="R323:R324"/>
    <mergeCell ref="R325:R326"/>
    <mergeCell ref="R327:R328"/>
    <mergeCell ref="K329:K330"/>
    <mergeCell ref="L329:L330"/>
    <mergeCell ref="M329:M330"/>
    <mergeCell ref="N329:N330"/>
    <mergeCell ref="O329:O330"/>
    <mergeCell ref="P329:P330"/>
    <mergeCell ref="S329:S330"/>
    <mergeCell ref="K327:K328"/>
    <mergeCell ref="L327:L328"/>
    <mergeCell ref="P333:P334"/>
    <mergeCell ref="S333:S334"/>
    <mergeCell ref="K331:K332"/>
    <mergeCell ref="L331:L332"/>
    <mergeCell ref="M331:M332"/>
    <mergeCell ref="N331:N332"/>
    <mergeCell ref="O331:O332"/>
    <mergeCell ref="P331:P332"/>
    <mergeCell ref="R331:R332"/>
    <mergeCell ref="R333:R334"/>
    <mergeCell ref="Q329:Q330"/>
    <mergeCell ref="Q331:Q332"/>
    <mergeCell ref="Q333:Q334"/>
    <mergeCell ref="R329:R330"/>
    <mergeCell ref="M335:M336"/>
    <mergeCell ref="N335:N336"/>
    <mergeCell ref="O335:O336"/>
    <mergeCell ref="P335:P336"/>
    <mergeCell ref="S331:S332"/>
    <mergeCell ref="K333:K334"/>
    <mergeCell ref="L333:L334"/>
    <mergeCell ref="M333:M334"/>
    <mergeCell ref="N333:N334"/>
    <mergeCell ref="O333:O334"/>
    <mergeCell ref="S335:S336"/>
    <mergeCell ref="K337:K338"/>
    <mergeCell ref="L337:L338"/>
    <mergeCell ref="M337:M338"/>
    <mergeCell ref="N337:N338"/>
    <mergeCell ref="O337:O338"/>
    <mergeCell ref="P337:P338"/>
    <mergeCell ref="S337:S338"/>
    <mergeCell ref="K335:K336"/>
    <mergeCell ref="L335:L336"/>
    <mergeCell ref="Q335:Q336"/>
    <mergeCell ref="Q337:Q338"/>
    <mergeCell ref="R335:R336"/>
    <mergeCell ref="R337:R338"/>
    <mergeCell ref="P341:P342"/>
    <mergeCell ref="S341:S342"/>
    <mergeCell ref="K339:K340"/>
    <mergeCell ref="L339:L340"/>
    <mergeCell ref="M339:M340"/>
    <mergeCell ref="N339:N340"/>
    <mergeCell ref="O339:O340"/>
    <mergeCell ref="P339:P340"/>
    <mergeCell ref="Q339:Q340"/>
    <mergeCell ref="Q341:Q342"/>
    <mergeCell ref="M343:M344"/>
    <mergeCell ref="N343:N344"/>
    <mergeCell ref="O343:O344"/>
    <mergeCell ref="P343:P344"/>
    <mergeCell ref="S339:S340"/>
    <mergeCell ref="K341:K342"/>
    <mergeCell ref="L341:L342"/>
    <mergeCell ref="M341:M342"/>
    <mergeCell ref="N341:N342"/>
    <mergeCell ref="O341:O342"/>
    <mergeCell ref="S343:S344"/>
    <mergeCell ref="Q343:Q344"/>
    <mergeCell ref="R339:R340"/>
    <mergeCell ref="R341:R342"/>
    <mergeCell ref="R343:R344"/>
    <mergeCell ref="K345:K346"/>
    <mergeCell ref="L345:L346"/>
    <mergeCell ref="M345:M346"/>
    <mergeCell ref="N345:N346"/>
    <mergeCell ref="O345:O346"/>
    <mergeCell ref="P345:P346"/>
    <mergeCell ref="S345:S346"/>
    <mergeCell ref="K343:K344"/>
    <mergeCell ref="L343:L344"/>
    <mergeCell ref="P349:P350"/>
    <mergeCell ref="S349:S350"/>
    <mergeCell ref="K347:K348"/>
    <mergeCell ref="L347:L348"/>
    <mergeCell ref="M347:M348"/>
    <mergeCell ref="N347:N348"/>
    <mergeCell ref="O347:O348"/>
    <mergeCell ref="P347:P348"/>
    <mergeCell ref="R347:R348"/>
    <mergeCell ref="R349:R350"/>
    <mergeCell ref="Q345:Q346"/>
    <mergeCell ref="Q347:Q348"/>
    <mergeCell ref="Q349:Q350"/>
    <mergeCell ref="R345:R346"/>
    <mergeCell ref="M351:M352"/>
    <mergeCell ref="N351:N352"/>
    <mergeCell ref="O351:O352"/>
    <mergeCell ref="P351:P352"/>
    <mergeCell ref="S347:S348"/>
    <mergeCell ref="K349:K350"/>
    <mergeCell ref="L349:L350"/>
    <mergeCell ref="M349:M350"/>
    <mergeCell ref="N349:N350"/>
    <mergeCell ref="O349:O350"/>
    <mergeCell ref="S351:S352"/>
    <mergeCell ref="K353:K354"/>
    <mergeCell ref="L353:L354"/>
    <mergeCell ref="M353:M354"/>
    <mergeCell ref="N353:N354"/>
    <mergeCell ref="O353:O354"/>
    <mergeCell ref="P353:P354"/>
    <mergeCell ref="S353:S354"/>
    <mergeCell ref="K351:K352"/>
    <mergeCell ref="L351:L352"/>
    <mergeCell ref="Q351:Q352"/>
    <mergeCell ref="Q353:Q354"/>
    <mergeCell ref="R351:R352"/>
    <mergeCell ref="R353:R354"/>
    <mergeCell ref="P357:P358"/>
    <mergeCell ref="S357:S358"/>
    <mergeCell ref="K355:K356"/>
    <mergeCell ref="L355:L356"/>
    <mergeCell ref="M355:M356"/>
    <mergeCell ref="N355:N356"/>
    <mergeCell ref="O355:O356"/>
    <mergeCell ref="P355:P356"/>
    <mergeCell ref="Q355:Q356"/>
    <mergeCell ref="Q357:Q358"/>
    <mergeCell ref="M359:M360"/>
    <mergeCell ref="N359:N360"/>
    <mergeCell ref="O359:O360"/>
    <mergeCell ref="P359:P360"/>
    <mergeCell ref="S355:S356"/>
    <mergeCell ref="K357:K358"/>
    <mergeCell ref="L357:L358"/>
    <mergeCell ref="M357:M358"/>
    <mergeCell ref="N357:N358"/>
    <mergeCell ref="O357:O358"/>
    <mergeCell ref="S359:S360"/>
    <mergeCell ref="Q359:Q360"/>
    <mergeCell ref="R355:R356"/>
    <mergeCell ref="R357:R358"/>
    <mergeCell ref="R359:R360"/>
    <mergeCell ref="K361:K362"/>
    <mergeCell ref="L361:L362"/>
    <mergeCell ref="M361:M362"/>
    <mergeCell ref="N361:N362"/>
    <mergeCell ref="O361:O362"/>
    <mergeCell ref="P361:P362"/>
    <mergeCell ref="S361:S362"/>
    <mergeCell ref="K359:K360"/>
    <mergeCell ref="L359:L360"/>
    <mergeCell ref="P365:P366"/>
    <mergeCell ref="S365:S366"/>
    <mergeCell ref="K363:K364"/>
    <mergeCell ref="L363:L364"/>
    <mergeCell ref="M363:M364"/>
    <mergeCell ref="N363:N364"/>
    <mergeCell ref="O363:O364"/>
    <mergeCell ref="P363:P364"/>
    <mergeCell ref="R363:R364"/>
    <mergeCell ref="R365:R366"/>
    <mergeCell ref="Q361:Q362"/>
    <mergeCell ref="Q363:Q364"/>
    <mergeCell ref="Q365:Q366"/>
    <mergeCell ref="R361:R362"/>
    <mergeCell ref="M367:M368"/>
    <mergeCell ref="N367:N368"/>
    <mergeCell ref="O367:O368"/>
    <mergeCell ref="P367:P368"/>
    <mergeCell ref="S363:S364"/>
    <mergeCell ref="K365:K366"/>
    <mergeCell ref="L365:L366"/>
    <mergeCell ref="M365:M366"/>
    <mergeCell ref="N365:N366"/>
    <mergeCell ref="O365:O366"/>
    <mergeCell ref="S367:S368"/>
    <mergeCell ref="K369:K370"/>
    <mergeCell ref="L369:L370"/>
    <mergeCell ref="M369:M370"/>
    <mergeCell ref="N369:N370"/>
    <mergeCell ref="O369:O370"/>
    <mergeCell ref="P369:P370"/>
    <mergeCell ref="S369:S370"/>
    <mergeCell ref="K367:K368"/>
    <mergeCell ref="L367:L368"/>
    <mergeCell ref="Q367:Q368"/>
    <mergeCell ref="Q369:Q370"/>
    <mergeCell ref="R367:R368"/>
    <mergeCell ref="R369:R370"/>
    <mergeCell ref="P373:P374"/>
    <mergeCell ref="S373:S374"/>
    <mergeCell ref="K371:K372"/>
    <mergeCell ref="L371:L372"/>
    <mergeCell ref="M371:M372"/>
    <mergeCell ref="N371:N372"/>
    <mergeCell ref="O371:O372"/>
    <mergeCell ref="P371:P372"/>
    <mergeCell ref="Q371:Q372"/>
    <mergeCell ref="Q373:Q374"/>
    <mergeCell ref="M375:M376"/>
    <mergeCell ref="N375:N376"/>
    <mergeCell ref="O375:O376"/>
    <mergeCell ref="P375:P376"/>
    <mergeCell ref="S371:S372"/>
    <mergeCell ref="K373:K374"/>
    <mergeCell ref="L373:L374"/>
    <mergeCell ref="M373:M374"/>
    <mergeCell ref="N373:N374"/>
    <mergeCell ref="O373:O374"/>
    <mergeCell ref="S375:S376"/>
    <mergeCell ref="Q375:Q376"/>
    <mergeCell ref="R371:R372"/>
    <mergeCell ref="R373:R374"/>
    <mergeCell ref="R375:R376"/>
    <mergeCell ref="K377:K378"/>
    <mergeCell ref="L377:L378"/>
    <mergeCell ref="M377:M378"/>
    <mergeCell ref="N377:N378"/>
    <mergeCell ref="O377:O378"/>
    <mergeCell ref="P377:P378"/>
    <mergeCell ref="S377:S378"/>
    <mergeCell ref="K375:K376"/>
    <mergeCell ref="L375:L376"/>
    <mergeCell ref="P381:P382"/>
    <mergeCell ref="S381:S382"/>
    <mergeCell ref="K379:K380"/>
    <mergeCell ref="L379:L380"/>
    <mergeCell ref="M379:M380"/>
    <mergeCell ref="N379:N380"/>
    <mergeCell ref="O379:O380"/>
    <mergeCell ref="P379:P380"/>
    <mergeCell ref="R379:R380"/>
    <mergeCell ref="R381:R382"/>
    <mergeCell ref="Q377:Q378"/>
    <mergeCell ref="Q379:Q380"/>
    <mergeCell ref="Q381:Q382"/>
    <mergeCell ref="R377:R378"/>
    <mergeCell ref="M383:M384"/>
    <mergeCell ref="N383:N384"/>
    <mergeCell ref="O383:O384"/>
    <mergeCell ref="P383:P384"/>
    <mergeCell ref="S379:S380"/>
    <mergeCell ref="K381:K382"/>
    <mergeCell ref="L381:L382"/>
    <mergeCell ref="M381:M382"/>
    <mergeCell ref="N381:N382"/>
    <mergeCell ref="O381:O382"/>
    <mergeCell ref="S383:S384"/>
    <mergeCell ref="K385:K386"/>
    <mergeCell ref="L385:L386"/>
    <mergeCell ref="M385:M386"/>
    <mergeCell ref="N385:N386"/>
    <mergeCell ref="O385:O386"/>
    <mergeCell ref="P385:P386"/>
    <mergeCell ref="S385:S386"/>
    <mergeCell ref="K383:K384"/>
    <mergeCell ref="L383:L384"/>
    <mergeCell ref="Q383:Q384"/>
    <mergeCell ref="Q385:Q386"/>
    <mergeCell ref="R383:R384"/>
    <mergeCell ref="R385:R386"/>
    <mergeCell ref="P389:P390"/>
    <mergeCell ref="S389:S390"/>
    <mergeCell ref="K387:K388"/>
    <mergeCell ref="L387:L388"/>
    <mergeCell ref="M387:M388"/>
    <mergeCell ref="N387:N388"/>
    <mergeCell ref="O387:O388"/>
    <mergeCell ref="P387:P388"/>
    <mergeCell ref="Q387:Q388"/>
    <mergeCell ref="Q389:Q390"/>
    <mergeCell ref="M391:M392"/>
    <mergeCell ref="N391:N392"/>
    <mergeCell ref="O391:O392"/>
    <mergeCell ref="P391:P392"/>
    <mergeCell ref="S387:S388"/>
    <mergeCell ref="K389:K390"/>
    <mergeCell ref="L389:L390"/>
    <mergeCell ref="M389:M390"/>
    <mergeCell ref="N389:N390"/>
    <mergeCell ref="O389:O390"/>
    <mergeCell ref="S391:S392"/>
    <mergeCell ref="Q391:Q392"/>
    <mergeCell ref="R387:R388"/>
    <mergeCell ref="R389:R390"/>
    <mergeCell ref="R391:R392"/>
    <mergeCell ref="K393:K394"/>
    <mergeCell ref="L393:L394"/>
    <mergeCell ref="M393:M394"/>
    <mergeCell ref="N393:N394"/>
    <mergeCell ref="O393:O394"/>
    <mergeCell ref="P393:P394"/>
    <mergeCell ref="S393:S394"/>
    <mergeCell ref="K391:K392"/>
    <mergeCell ref="L391:L392"/>
    <mergeCell ref="P397:P398"/>
    <mergeCell ref="S397:S398"/>
    <mergeCell ref="K395:K396"/>
    <mergeCell ref="L395:L396"/>
    <mergeCell ref="M395:M396"/>
    <mergeCell ref="N395:N396"/>
    <mergeCell ref="O395:O396"/>
    <mergeCell ref="P395:P396"/>
    <mergeCell ref="R395:R396"/>
    <mergeCell ref="R397:R398"/>
    <mergeCell ref="Q393:Q394"/>
    <mergeCell ref="Q395:Q396"/>
    <mergeCell ref="Q397:Q398"/>
    <mergeCell ref="R393:R394"/>
    <mergeCell ref="M399:M400"/>
    <mergeCell ref="N399:N400"/>
    <mergeCell ref="O399:O400"/>
    <mergeCell ref="P399:P400"/>
    <mergeCell ref="S395:S396"/>
    <mergeCell ref="K397:K398"/>
    <mergeCell ref="L397:L398"/>
    <mergeCell ref="M397:M398"/>
    <mergeCell ref="N397:N398"/>
    <mergeCell ref="O397:O398"/>
    <mergeCell ref="S399:S400"/>
    <mergeCell ref="K401:K402"/>
    <mergeCell ref="L401:L402"/>
    <mergeCell ref="M401:M402"/>
    <mergeCell ref="N401:N402"/>
    <mergeCell ref="O401:O402"/>
    <mergeCell ref="P401:P402"/>
    <mergeCell ref="S401:S402"/>
    <mergeCell ref="K399:K400"/>
    <mergeCell ref="L399:L400"/>
    <mergeCell ref="Q399:Q400"/>
    <mergeCell ref="Q401:Q402"/>
    <mergeCell ref="R399:R400"/>
    <mergeCell ref="R401:R402"/>
    <mergeCell ref="P405:P406"/>
    <mergeCell ref="S405:S406"/>
    <mergeCell ref="K403:K404"/>
    <mergeCell ref="L403:L404"/>
    <mergeCell ref="M403:M404"/>
    <mergeCell ref="N403:N404"/>
    <mergeCell ref="O403:O404"/>
    <mergeCell ref="P403:P404"/>
    <mergeCell ref="Q403:Q404"/>
    <mergeCell ref="Q405:Q406"/>
    <mergeCell ref="M407:M408"/>
    <mergeCell ref="N407:N408"/>
    <mergeCell ref="O407:O408"/>
    <mergeCell ref="P407:P408"/>
    <mergeCell ref="S403:S404"/>
    <mergeCell ref="K405:K406"/>
    <mergeCell ref="L405:L406"/>
    <mergeCell ref="M405:M406"/>
    <mergeCell ref="N405:N406"/>
    <mergeCell ref="O405:O406"/>
    <mergeCell ref="S407:S408"/>
    <mergeCell ref="Q407:Q408"/>
    <mergeCell ref="R403:R404"/>
    <mergeCell ref="R405:R406"/>
    <mergeCell ref="R407:R408"/>
    <mergeCell ref="K409:K410"/>
    <mergeCell ref="L409:L410"/>
    <mergeCell ref="M409:M410"/>
    <mergeCell ref="N409:N410"/>
    <mergeCell ref="O409:O410"/>
    <mergeCell ref="P409:P410"/>
    <mergeCell ref="S409:S410"/>
    <mergeCell ref="K407:K408"/>
    <mergeCell ref="L407:L408"/>
    <mergeCell ref="P413:P414"/>
    <mergeCell ref="S413:S414"/>
    <mergeCell ref="K411:K412"/>
    <mergeCell ref="L411:L412"/>
    <mergeCell ref="M411:M412"/>
    <mergeCell ref="N411:N412"/>
    <mergeCell ref="O411:O412"/>
    <mergeCell ref="P411:P412"/>
    <mergeCell ref="R411:R412"/>
    <mergeCell ref="R413:R414"/>
    <mergeCell ref="Q409:Q410"/>
    <mergeCell ref="Q411:Q412"/>
    <mergeCell ref="Q413:Q414"/>
    <mergeCell ref="R409:R410"/>
    <mergeCell ref="M415:M416"/>
    <mergeCell ref="N415:N416"/>
    <mergeCell ref="O415:O416"/>
    <mergeCell ref="P415:P416"/>
    <mergeCell ref="S411:S412"/>
    <mergeCell ref="K413:K414"/>
    <mergeCell ref="L413:L414"/>
    <mergeCell ref="M413:M414"/>
    <mergeCell ref="N413:N414"/>
    <mergeCell ref="O413:O414"/>
    <mergeCell ref="S415:S416"/>
    <mergeCell ref="K417:K418"/>
    <mergeCell ref="L417:L418"/>
    <mergeCell ref="M417:M418"/>
    <mergeCell ref="N417:N418"/>
    <mergeCell ref="O417:O418"/>
    <mergeCell ref="P417:P418"/>
    <mergeCell ref="S417:S418"/>
    <mergeCell ref="K415:K416"/>
    <mergeCell ref="L415:L416"/>
    <mergeCell ref="Q415:Q416"/>
    <mergeCell ref="Q417:Q418"/>
    <mergeCell ref="R415:R416"/>
    <mergeCell ref="R417:R418"/>
    <mergeCell ref="P421:P422"/>
    <mergeCell ref="S421:S422"/>
    <mergeCell ref="K419:K420"/>
    <mergeCell ref="L419:L420"/>
    <mergeCell ref="M419:M420"/>
    <mergeCell ref="N419:N420"/>
    <mergeCell ref="O419:O420"/>
    <mergeCell ref="P419:P420"/>
    <mergeCell ref="Q419:Q420"/>
    <mergeCell ref="Q421:Q422"/>
    <mergeCell ref="M423:M424"/>
    <mergeCell ref="N423:N424"/>
    <mergeCell ref="O423:O424"/>
    <mergeCell ref="P423:P424"/>
    <mergeCell ref="S419:S420"/>
    <mergeCell ref="K421:K422"/>
    <mergeCell ref="L421:L422"/>
    <mergeCell ref="M421:M422"/>
    <mergeCell ref="N421:N422"/>
    <mergeCell ref="O421:O422"/>
    <mergeCell ref="S423:S424"/>
    <mergeCell ref="Q423:Q424"/>
    <mergeCell ref="R419:R420"/>
    <mergeCell ref="R421:R422"/>
    <mergeCell ref="R423:R424"/>
    <mergeCell ref="K425:K426"/>
    <mergeCell ref="L425:L426"/>
    <mergeCell ref="M425:M426"/>
    <mergeCell ref="N425:N426"/>
    <mergeCell ref="O425:O426"/>
    <mergeCell ref="P425:P426"/>
    <mergeCell ref="S425:S426"/>
    <mergeCell ref="K423:K424"/>
    <mergeCell ref="L423:L424"/>
    <mergeCell ref="P429:P430"/>
    <mergeCell ref="S429:S430"/>
    <mergeCell ref="K427:K428"/>
    <mergeCell ref="L427:L428"/>
    <mergeCell ref="M427:M428"/>
    <mergeCell ref="N427:N428"/>
    <mergeCell ref="O427:O428"/>
    <mergeCell ref="P427:P428"/>
    <mergeCell ref="R427:R428"/>
    <mergeCell ref="R429:R430"/>
    <mergeCell ref="Q425:Q426"/>
    <mergeCell ref="Q427:Q428"/>
    <mergeCell ref="Q429:Q430"/>
    <mergeCell ref="R425:R426"/>
    <mergeCell ref="M431:M432"/>
    <mergeCell ref="N431:N432"/>
    <mergeCell ref="O431:O432"/>
    <mergeCell ref="P431:P432"/>
    <mergeCell ref="S427:S428"/>
    <mergeCell ref="K429:K430"/>
    <mergeCell ref="L429:L430"/>
    <mergeCell ref="M429:M430"/>
    <mergeCell ref="N429:N430"/>
    <mergeCell ref="O429:O430"/>
    <mergeCell ref="S431:S432"/>
    <mergeCell ref="K433:K434"/>
    <mergeCell ref="L433:L434"/>
    <mergeCell ref="M433:M434"/>
    <mergeCell ref="N433:N434"/>
    <mergeCell ref="O433:O434"/>
    <mergeCell ref="P433:P434"/>
    <mergeCell ref="S433:S434"/>
    <mergeCell ref="K431:K432"/>
    <mergeCell ref="L431:L432"/>
    <mergeCell ref="Q431:Q432"/>
    <mergeCell ref="Q433:Q434"/>
    <mergeCell ref="R431:R432"/>
    <mergeCell ref="R433:R434"/>
    <mergeCell ref="P437:P438"/>
    <mergeCell ref="S437:S438"/>
    <mergeCell ref="K435:K436"/>
    <mergeCell ref="L435:L436"/>
    <mergeCell ref="M435:M436"/>
    <mergeCell ref="N435:N436"/>
    <mergeCell ref="O435:O436"/>
    <mergeCell ref="P435:P436"/>
    <mergeCell ref="Q435:Q436"/>
    <mergeCell ref="Q437:Q438"/>
    <mergeCell ref="M439:M440"/>
    <mergeCell ref="N439:N440"/>
    <mergeCell ref="O439:O440"/>
    <mergeCell ref="P439:P440"/>
    <mergeCell ref="S435:S436"/>
    <mergeCell ref="K437:K438"/>
    <mergeCell ref="L437:L438"/>
    <mergeCell ref="M437:M438"/>
    <mergeCell ref="N437:N438"/>
    <mergeCell ref="O437:O438"/>
    <mergeCell ref="S439:S440"/>
    <mergeCell ref="Q439:Q440"/>
    <mergeCell ref="R435:R436"/>
    <mergeCell ref="R437:R438"/>
    <mergeCell ref="R439:R440"/>
    <mergeCell ref="K441:K442"/>
    <mergeCell ref="L441:L442"/>
    <mergeCell ref="M441:M442"/>
    <mergeCell ref="N441:N442"/>
    <mergeCell ref="O441:O442"/>
    <mergeCell ref="P441:P442"/>
    <mergeCell ref="S441:S442"/>
    <mergeCell ref="K439:K440"/>
    <mergeCell ref="L439:L440"/>
    <mergeCell ref="P445:P446"/>
    <mergeCell ref="S445:S446"/>
    <mergeCell ref="K443:K444"/>
    <mergeCell ref="L443:L444"/>
    <mergeCell ref="M443:M444"/>
    <mergeCell ref="N443:N444"/>
    <mergeCell ref="O443:O444"/>
    <mergeCell ref="P443:P444"/>
    <mergeCell ref="R443:R444"/>
    <mergeCell ref="R445:R446"/>
    <mergeCell ref="Q441:Q442"/>
    <mergeCell ref="Q443:Q444"/>
    <mergeCell ref="Q445:Q446"/>
    <mergeCell ref="R441:R442"/>
    <mergeCell ref="M447:M448"/>
    <mergeCell ref="N447:N448"/>
    <mergeCell ref="O447:O448"/>
    <mergeCell ref="P447:P448"/>
    <mergeCell ref="S443:S444"/>
    <mergeCell ref="K445:K446"/>
    <mergeCell ref="L445:L446"/>
    <mergeCell ref="M445:M446"/>
    <mergeCell ref="N445:N446"/>
    <mergeCell ref="O445:O446"/>
    <mergeCell ref="S447:S448"/>
    <mergeCell ref="K449:K450"/>
    <mergeCell ref="L449:L450"/>
    <mergeCell ref="M449:M450"/>
    <mergeCell ref="N449:N450"/>
    <mergeCell ref="O449:O450"/>
    <mergeCell ref="P449:P450"/>
    <mergeCell ref="S449:S450"/>
    <mergeCell ref="K447:K448"/>
    <mergeCell ref="L447:L448"/>
    <mergeCell ref="Q447:Q448"/>
    <mergeCell ref="Q449:Q450"/>
    <mergeCell ref="R447:R448"/>
    <mergeCell ref="R449:R450"/>
    <mergeCell ref="P453:P454"/>
    <mergeCell ref="S453:S454"/>
    <mergeCell ref="K451:K452"/>
    <mergeCell ref="L451:L452"/>
    <mergeCell ref="M451:M452"/>
    <mergeCell ref="N451:N452"/>
    <mergeCell ref="O451:O452"/>
    <mergeCell ref="P451:P452"/>
    <mergeCell ref="Q451:Q452"/>
    <mergeCell ref="Q453:Q454"/>
    <mergeCell ref="M455:M456"/>
    <mergeCell ref="N455:N456"/>
    <mergeCell ref="O455:O456"/>
    <mergeCell ref="P455:P456"/>
    <mergeCell ref="S451:S452"/>
    <mergeCell ref="K453:K454"/>
    <mergeCell ref="L453:L454"/>
    <mergeCell ref="M453:M454"/>
    <mergeCell ref="N453:N454"/>
    <mergeCell ref="O453:O454"/>
    <mergeCell ref="S455:S456"/>
    <mergeCell ref="Q455:Q456"/>
    <mergeCell ref="R451:R452"/>
    <mergeCell ref="R453:R454"/>
    <mergeCell ref="R455:R456"/>
    <mergeCell ref="K457:K458"/>
    <mergeCell ref="L457:L458"/>
    <mergeCell ref="M457:M458"/>
    <mergeCell ref="N457:N458"/>
    <mergeCell ref="O457:O458"/>
    <mergeCell ref="P457:P458"/>
    <mergeCell ref="S457:S458"/>
    <mergeCell ref="K455:K456"/>
    <mergeCell ref="L455:L456"/>
    <mergeCell ref="P461:P462"/>
    <mergeCell ref="S461:S462"/>
    <mergeCell ref="K459:K460"/>
    <mergeCell ref="L459:L460"/>
    <mergeCell ref="M459:M460"/>
    <mergeCell ref="N459:N460"/>
    <mergeCell ref="O459:O460"/>
    <mergeCell ref="P459:P460"/>
    <mergeCell ref="R459:R460"/>
    <mergeCell ref="R461:R462"/>
    <mergeCell ref="Q457:Q458"/>
    <mergeCell ref="Q459:Q460"/>
    <mergeCell ref="Q461:Q462"/>
    <mergeCell ref="R457:R458"/>
    <mergeCell ref="M463:M464"/>
    <mergeCell ref="N463:N464"/>
    <mergeCell ref="O463:O464"/>
    <mergeCell ref="P463:P464"/>
    <mergeCell ref="S459:S460"/>
    <mergeCell ref="K461:K462"/>
    <mergeCell ref="L461:L462"/>
    <mergeCell ref="M461:M462"/>
    <mergeCell ref="N461:N462"/>
    <mergeCell ref="O461:O462"/>
    <mergeCell ref="S463:S464"/>
    <mergeCell ref="K465:K466"/>
    <mergeCell ref="L465:L466"/>
    <mergeCell ref="M465:M466"/>
    <mergeCell ref="N465:N466"/>
    <mergeCell ref="O465:O466"/>
    <mergeCell ref="P465:P466"/>
    <mergeCell ref="S465:S466"/>
    <mergeCell ref="K463:K464"/>
    <mergeCell ref="L463:L464"/>
    <mergeCell ref="Q463:Q464"/>
    <mergeCell ref="Q465:Q466"/>
    <mergeCell ref="R463:R464"/>
    <mergeCell ref="R465:R466"/>
    <mergeCell ref="P469:P470"/>
    <mergeCell ref="S469:S470"/>
    <mergeCell ref="K467:K468"/>
    <mergeCell ref="L467:L468"/>
    <mergeCell ref="M467:M468"/>
    <mergeCell ref="N467:N468"/>
    <mergeCell ref="O467:O468"/>
    <mergeCell ref="P467:P468"/>
    <mergeCell ref="Q467:Q468"/>
    <mergeCell ref="Q469:Q470"/>
    <mergeCell ref="M471:M472"/>
    <mergeCell ref="N471:N472"/>
    <mergeCell ref="O471:O472"/>
    <mergeCell ref="P471:P472"/>
    <mergeCell ref="S467:S468"/>
    <mergeCell ref="K469:K470"/>
    <mergeCell ref="L469:L470"/>
    <mergeCell ref="M469:M470"/>
    <mergeCell ref="N469:N470"/>
    <mergeCell ref="O469:O470"/>
    <mergeCell ref="S471:S472"/>
    <mergeCell ref="Q471:Q472"/>
    <mergeCell ref="R467:R468"/>
    <mergeCell ref="R469:R470"/>
    <mergeCell ref="R471:R472"/>
    <mergeCell ref="K473:K474"/>
    <mergeCell ref="L473:L474"/>
    <mergeCell ref="M473:M474"/>
    <mergeCell ref="N473:N474"/>
    <mergeCell ref="O473:O474"/>
    <mergeCell ref="P473:P474"/>
    <mergeCell ref="S473:S474"/>
    <mergeCell ref="K471:K472"/>
    <mergeCell ref="L471:L472"/>
    <mergeCell ref="P477:P478"/>
    <mergeCell ref="S477:S478"/>
    <mergeCell ref="K475:K476"/>
    <mergeCell ref="L475:L476"/>
    <mergeCell ref="M475:M476"/>
    <mergeCell ref="N475:N476"/>
    <mergeCell ref="O475:O476"/>
    <mergeCell ref="P475:P476"/>
    <mergeCell ref="R475:R476"/>
    <mergeCell ref="R477:R478"/>
    <mergeCell ref="Q473:Q474"/>
    <mergeCell ref="Q475:Q476"/>
    <mergeCell ref="Q477:Q478"/>
    <mergeCell ref="R473:R474"/>
    <mergeCell ref="M479:M480"/>
    <mergeCell ref="N479:N480"/>
    <mergeCell ref="O479:O480"/>
    <mergeCell ref="P479:P480"/>
    <mergeCell ref="S475:S476"/>
    <mergeCell ref="K477:K478"/>
    <mergeCell ref="L477:L478"/>
    <mergeCell ref="M477:M478"/>
    <mergeCell ref="N477:N478"/>
    <mergeCell ref="O477:O478"/>
    <mergeCell ref="S479:S480"/>
    <mergeCell ref="K481:K482"/>
    <mergeCell ref="L481:L482"/>
    <mergeCell ref="M481:M482"/>
    <mergeCell ref="N481:N482"/>
    <mergeCell ref="O481:O482"/>
    <mergeCell ref="P481:P482"/>
    <mergeCell ref="S481:S482"/>
    <mergeCell ref="K479:K480"/>
    <mergeCell ref="L479:L480"/>
    <mergeCell ref="Q479:Q480"/>
    <mergeCell ref="Q481:Q482"/>
    <mergeCell ref="R479:R480"/>
    <mergeCell ref="R481:R482"/>
    <mergeCell ref="P485:P486"/>
    <mergeCell ref="S485:S486"/>
    <mergeCell ref="K483:K484"/>
    <mergeCell ref="L483:L484"/>
    <mergeCell ref="M483:M484"/>
    <mergeCell ref="N483:N484"/>
    <mergeCell ref="O483:O484"/>
    <mergeCell ref="P483:P484"/>
    <mergeCell ref="Q483:Q484"/>
    <mergeCell ref="Q485:Q486"/>
    <mergeCell ref="M487:M488"/>
    <mergeCell ref="N487:N488"/>
    <mergeCell ref="O487:O488"/>
    <mergeCell ref="P487:P488"/>
    <mergeCell ref="S483:S484"/>
    <mergeCell ref="K485:K486"/>
    <mergeCell ref="L485:L486"/>
    <mergeCell ref="M485:M486"/>
    <mergeCell ref="N485:N486"/>
    <mergeCell ref="O485:O486"/>
    <mergeCell ref="S487:S488"/>
    <mergeCell ref="Q487:Q488"/>
    <mergeCell ref="R483:R484"/>
    <mergeCell ref="R485:R486"/>
    <mergeCell ref="R487:R488"/>
    <mergeCell ref="K489:K490"/>
    <mergeCell ref="L489:L490"/>
    <mergeCell ref="M489:M490"/>
    <mergeCell ref="N489:N490"/>
    <mergeCell ref="O489:O490"/>
    <mergeCell ref="P489:P490"/>
    <mergeCell ref="S489:S490"/>
    <mergeCell ref="K487:K488"/>
    <mergeCell ref="L487:L488"/>
    <mergeCell ref="P493:P494"/>
    <mergeCell ref="S493:S494"/>
    <mergeCell ref="K491:K492"/>
    <mergeCell ref="L491:L492"/>
    <mergeCell ref="M491:M492"/>
    <mergeCell ref="N491:N492"/>
    <mergeCell ref="O491:O492"/>
    <mergeCell ref="P491:P492"/>
    <mergeCell ref="R491:R492"/>
    <mergeCell ref="R493:R494"/>
    <mergeCell ref="Q489:Q490"/>
    <mergeCell ref="Q491:Q492"/>
    <mergeCell ref="Q493:Q494"/>
    <mergeCell ref="R489:R490"/>
    <mergeCell ref="M495:M496"/>
    <mergeCell ref="N495:N496"/>
    <mergeCell ref="O495:O496"/>
    <mergeCell ref="P495:P496"/>
    <mergeCell ref="S491:S492"/>
    <mergeCell ref="K493:K494"/>
    <mergeCell ref="L493:L494"/>
    <mergeCell ref="M493:M494"/>
    <mergeCell ref="N493:N494"/>
    <mergeCell ref="O493:O494"/>
    <mergeCell ref="S495:S496"/>
    <mergeCell ref="K497:K498"/>
    <mergeCell ref="L497:L498"/>
    <mergeCell ref="M497:M498"/>
    <mergeCell ref="N497:N498"/>
    <mergeCell ref="O497:O498"/>
    <mergeCell ref="P497:P498"/>
    <mergeCell ref="S497:S498"/>
    <mergeCell ref="K495:K496"/>
    <mergeCell ref="L495:L496"/>
    <mergeCell ref="Q495:Q496"/>
    <mergeCell ref="Q497:Q498"/>
    <mergeCell ref="R495:R496"/>
    <mergeCell ref="R497:R498"/>
    <mergeCell ref="P501:P502"/>
    <mergeCell ref="S501:S502"/>
    <mergeCell ref="K499:K500"/>
    <mergeCell ref="L499:L500"/>
    <mergeCell ref="M499:M500"/>
    <mergeCell ref="N499:N500"/>
    <mergeCell ref="O499:O500"/>
    <mergeCell ref="P499:P500"/>
    <mergeCell ref="Q499:Q500"/>
    <mergeCell ref="Q501:Q502"/>
    <mergeCell ref="M503:M504"/>
    <mergeCell ref="N503:N504"/>
    <mergeCell ref="O503:O504"/>
    <mergeCell ref="P503:P504"/>
    <mergeCell ref="S499:S500"/>
    <mergeCell ref="K501:K502"/>
    <mergeCell ref="L501:L502"/>
    <mergeCell ref="M501:M502"/>
    <mergeCell ref="N501:N502"/>
    <mergeCell ref="O501:O502"/>
    <mergeCell ref="S503:S504"/>
    <mergeCell ref="Q503:Q504"/>
    <mergeCell ref="R499:R500"/>
    <mergeCell ref="R501:R502"/>
    <mergeCell ref="R503:R504"/>
    <mergeCell ref="K505:K506"/>
    <mergeCell ref="L505:L506"/>
    <mergeCell ref="M505:M506"/>
    <mergeCell ref="N505:N506"/>
    <mergeCell ref="O505:O506"/>
    <mergeCell ref="P505:P506"/>
    <mergeCell ref="S505:S506"/>
    <mergeCell ref="K503:K504"/>
    <mergeCell ref="L503:L504"/>
    <mergeCell ref="P509:P510"/>
    <mergeCell ref="S509:S510"/>
    <mergeCell ref="K507:K508"/>
    <mergeCell ref="L507:L508"/>
    <mergeCell ref="M507:M508"/>
    <mergeCell ref="N507:N508"/>
    <mergeCell ref="O507:O508"/>
    <mergeCell ref="P507:P508"/>
    <mergeCell ref="R507:R508"/>
    <mergeCell ref="R509:R510"/>
    <mergeCell ref="Q505:Q506"/>
    <mergeCell ref="Q507:Q508"/>
    <mergeCell ref="Q509:Q510"/>
    <mergeCell ref="R505:R506"/>
    <mergeCell ref="M511:M512"/>
    <mergeCell ref="N511:N512"/>
    <mergeCell ref="O511:O512"/>
    <mergeCell ref="P511:P512"/>
    <mergeCell ref="S507:S508"/>
    <mergeCell ref="K509:K510"/>
    <mergeCell ref="L509:L510"/>
    <mergeCell ref="M509:M510"/>
    <mergeCell ref="N509:N510"/>
    <mergeCell ref="O509:O510"/>
    <mergeCell ref="S511:S512"/>
    <mergeCell ref="K513:K514"/>
    <mergeCell ref="L513:L514"/>
    <mergeCell ref="M513:M514"/>
    <mergeCell ref="N513:N514"/>
    <mergeCell ref="O513:O514"/>
    <mergeCell ref="P513:P514"/>
    <mergeCell ref="S513:S514"/>
    <mergeCell ref="K511:K512"/>
    <mergeCell ref="L511:L512"/>
    <mergeCell ref="Q511:Q512"/>
    <mergeCell ref="Q513:Q514"/>
    <mergeCell ref="R511:R512"/>
    <mergeCell ref="R513:R514"/>
    <mergeCell ref="P517:P518"/>
    <mergeCell ref="S517:S518"/>
    <mergeCell ref="K515:K516"/>
    <mergeCell ref="L515:L516"/>
    <mergeCell ref="M515:M516"/>
    <mergeCell ref="N515:N516"/>
    <mergeCell ref="O515:O516"/>
    <mergeCell ref="P515:P516"/>
    <mergeCell ref="Q515:Q516"/>
    <mergeCell ref="Q517:Q518"/>
    <mergeCell ref="M519:M520"/>
    <mergeCell ref="N519:N520"/>
    <mergeCell ref="O519:O520"/>
    <mergeCell ref="P519:P520"/>
    <mergeCell ref="S515:S516"/>
    <mergeCell ref="K517:K518"/>
    <mergeCell ref="L517:L518"/>
    <mergeCell ref="M517:M518"/>
    <mergeCell ref="N517:N518"/>
    <mergeCell ref="O517:O518"/>
    <mergeCell ref="S519:S520"/>
    <mergeCell ref="Q519:Q520"/>
    <mergeCell ref="R515:R516"/>
    <mergeCell ref="R517:R518"/>
    <mergeCell ref="R519:R520"/>
    <mergeCell ref="K521:K522"/>
    <mergeCell ref="L521:L522"/>
    <mergeCell ref="M521:M522"/>
    <mergeCell ref="N521:N522"/>
    <mergeCell ref="O521:O522"/>
    <mergeCell ref="P521:P522"/>
    <mergeCell ref="S521:S522"/>
    <mergeCell ref="K519:K520"/>
    <mergeCell ref="L519:L520"/>
    <mergeCell ref="P525:P526"/>
    <mergeCell ref="S525:S526"/>
    <mergeCell ref="K523:K524"/>
    <mergeCell ref="L523:L524"/>
    <mergeCell ref="M523:M524"/>
    <mergeCell ref="N523:N524"/>
    <mergeCell ref="O523:O524"/>
    <mergeCell ref="P523:P524"/>
    <mergeCell ref="R523:R524"/>
    <mergeCell ref="R525:R526"/>
    <mergeCell ref="Q521:Q522"/>
    <mergeCell ref="Q523:Q524"/>
    <mergeCell ref="Q525:Q526"/>
    <mergeCell ref="R521:R522"/>
    <mergeCell ref="M527:M528"/>
    <mergeCell ref="N527:N528"/>
    <mergeCell ref="O527:O528"/>
    <mergeCell ref="P527:P528"/>
    <mergeCell ref="S523:S524"/>
    <mergeCell ref="K525:K526"/>
    <mergeCell ref="L525:L526"/>
    <mergeCell ref="M525:M526"/>
    <mergeCell ref="N525:N526"/>
    <mergeCell ref="O525:O526"/>
    <mergeCell ref="S527:S528"/>
    <mergeCell ref="K529:K530"/>
    <mergeCell ref="L529:L530"/>
    <mergeCell ref="M529:M530"/>
    <mergeCell ref="N529:N530"/>
    <mergeCell ref="O529:O530"/>
    <mergeCell ref="P529:P530"/>
    <mergeCell ref="S529:S530"/>
    <mergeCell ref="K527:K528"/>
    <mergeCell ref="L527:L528"/>
    <mergeCell ref="Q527:Q528"/>
    <mergeCell ref="Q529:Q530"/>
    <mergeCell ref="R527:R528"/>
    <mergeCell ref="R529:R530"/>
    <mergeCell ref="P533:P534"/>
    <mergeCell ref="S533:S534"/>
    <mergeCell ref="K531:K532"/>
    <mergeCell ref="L531:L532"/>
    <mergeCell ref="M531:M532"/>
    <mergeCell ref="N531:N532"/>
    <mergeCell ref="O531:O532"/>
    <mergeCell ref="P531:P532"/>
    <mergeCell ref="Q531:Q532"/>
    <mergeCell ref="Q533:Q534"/>
    <mergeCell ref="M535:M536"/>
    <mergeCell ref="N535:N536"/>
    <mergeCell ref="O535:O536"/>
    <mergeCell ref="P535:P536"/>
    <mergeCell ref="S531:S532"/>
    <mergeCell ref="K533:K534"/>
    <mergeCell ref="L533:L534"/>
    <mergeCell ref="M533:M534"/>
    <mergeCell ref="N533:N534"/>
    <mergeCell ref="O533:O534"/>
    <mergeCell ref="S535:S536"/>
    <mergeCell ref="Q535:Q536"/>
    <mergeCell ref="R531:R532"/>
    <mergeCell ref="R533:R534"/>
    <mergeCell ref="R535:R536"/>
    <mergeCell ref="K537:K538"/>
    <mergeCell ref="L537:L538"/>
    <mergeCell ref="M537:M538"/>
    <mergeCell ref="N537:N538"/>
    <mergeCell ref="O537:O538"/>
    <mergeCell ref="P537:P538"/>
    <mergeCell ref="S537:S538"/>
    <mergeCell ref="K535:K536"/>
    <mergeCell ref="L535:L536"/>
    <mergeCell ref="P541:P542"/>
    <mergeCell ref="S541:S542"/>
    <mergeCell ref="K539:K540"/>
    <mergeCell ref="L539:L540"/>
    <mergeCell ref="M539:M540"/>
    <mergeCell ref="N539:N540"/>
    <mergeCell ref="O539:O540"/>
    <mergeCell ref="P539:P540"/>
    <mergeCell ref="R539:R540"/>
    <mergeCell ref="R541:R542"/>
    <mergeCell ref="Q537:Q538"/>
    <mergeCell ref="Q539:Q540"/>
    <mergeCell ref="Q541:Q542"/>
    <mergeCell ref="R537:R538"/>
    <mergeCell ref="M543:M544"/>
    <mergeCell ref="N543:N544"/>
    <mergeCell ref="O543:O544"/>
    <mergeCell ref="P543:P544"/>
    <mergeCell ref="S539:S540"/>
    <mergeCell ref="K541:K542"/>
    <mergeCell ref="L541:L542"/>
    <mergeCell ref="M541:M542"/>
    <mergeCell ref="N541:N542"/>
    <mergeCell ref="O541:O542"/>
    <mergeCell ref="S543:S544"/>
    <mergeCell ref="K545:K546"/>
    <mergeCell ref="L545:L546"/>
    <mergeCell ref="M545:M546"/>
    <mergeCell ref="N545:N546"/>
    <mergeCell ref="O545:O546"/>
    <mergeCell ref="P545:P546"/>
    <mergeCell ref="S545:S546"/>
    <mergeCell ref="K543:K544"/>
    <mergeCell ref="L543:L544"/>
    <mergeCell ref="Q543:Q544"/>
    <mergeCell ref="Q545:Q546"/>
    <mergeCell ref="R543:R544"/>
    <mergeCell ref="R545:R546"/>
    <mergeCell ref="P549:P550"/>
    <mergeCell ref="S549:S550"/>
    <mergeCell ref="K547:K548"/>
    <mergeCell ref="L547:L548"/>
    <mergeCell ref="M547:M548"/>
    <mergeCell ref="N547:N548"/>
    <mergeCell ref="O547:O548"/>
    <mergeCell ref="P547:P548"/>
    <mergeCell ref="Q547:Q548"/>
    <mergeCell ref="Q549:Q550"/>
    <mergeCell ref="M551:M552"/>
    <mergeCell ref="N551:N552"/>
    <mergeCell ref="O551:O552"/>
    <mergeCell ref="P551:P552"/>
    <mergeCell ref="S547:S548"/>
    <mergeCell ref="K549:K550"/>
    <mergeCell ref="L549:L550"/>
    <mergeCell ref="M549:M550"/>
    <mergeCell ref="N549:N550"/>
    <mergeCell ref="O549:O550"/>
    <mergeCell ref="S551:S552"/>
    <mergeCell ref="Q551:Q552"/>
    <mergeCell ref="R547:R548"/>
    <mergeCell ref="R549:R550"/>
    <mergeCell ref="R551:R552"/>
    <mergeCell ref="K553:K554"/>
    <mergeCell ref="L553:L554"/>
    <mergeCell ref="M553:M554"/>
    <mergeCell ref="N553:N554"/>
    <mergeCell ref="O553:O554"/>
    <mergeCell ref="P553:P554"/>
    <mergeCell ref="S553:S554"/>
    <mergeCell ref="K551:K552"/>
    <mergeCell ref="L551:L552"/>
    <mergeCell ref="P557:P558"/>
    <mergeCell ref="S557:S558"/>
    <mergeCell ref="K555:K556"/>
    <mergeCell ref="L555:L556"/>
    <mergeCell ref="M555:M556"/>
    <mergeCell ref="N555:N556"/>
    <mergeCell ref="O555:O556"/>
    <mergeCell ref="P555:P556"/>
    <mergeCell ref="R555:R556"/>
    <mergeCell ref="R557:R558"/>
    <mergeCell ref="Q553:Q554"/>
    <mergeCell ref="Q555:Q556"/>
    <mergeCell ref="Q557:Q558"/>
    <mergeCell ref="R553:R554"/>
    <mergeCell ref="M559:M560"/>
    <mergeCell ref="N559:N560"/>
    <mergeCell ref="O559:O560"/>
    <mergeCell ref="P559:P560"/>
    <mergeCell ref="S555:S556"/>
    <mergeCell ref="K557:K558"/>
    <mergeCell ref="L557:L558"/>
    <mergeCell ref="M557:M558"/>
    <mergeCell ref="N557:N558"/>
    <mergeCell ref="O557:O558"/>
    <mergeCell ref="S559:S560"/>
    <mergeCell ref="K561:K562"/>
    <mergeCell ref="L561:L562"/>
    <mergeCell ref="M561:M562"/>
    <mergeCell ref="N561:N562"/>
    <mergeCell ref="O561:O562"/>
    <mergeCell ref="P561:P562"/>
    <mergeCell ref="S561:S562"/>
    <mergeCell ref="K559:K560"/>
    <mergeCell ref="L559:L560"/>
    <mergeCell ref="Q559:Q560"/>
    <mergeCell ref="Q561:Q562"/>
    <mergeCell ref="R559:R560"/>
    <mergeCell ref="R561:R562"/>
    <mergeCell ref="P565:P566"/>
    <mergeCell ref="S565:S566"/>
    <mergeCell ref="K563:K564"/>
    <mergeCell ref="L563:L564"/>
    <mergeCell ref="M563:M564"/>
    <mergeCell ref="N563:N564"/>
    <mergeCell ref="O563:O564"/>
    <mergeCell ref="P563:P564"/>
    <mergeCell ref="Q563:Q564"/>
    <mergeCell ref="Q565:Q566"/>
    <mergeCell ref="M567:M568"/>
    <mergeCell ref="N567:N568"/>
    <mergeCell ref="O567:O568"/>
    <mergeCell ref="P567:P568"/>
    <mergeCell ref="S563:S564"/>
    <mergeCell ref="K565:K566"/>
    <mergeCell ref="L565:L566"/>
    <mergeCell ref="M565:M566"/>
    <mergeCell ref="N565:N566"/>
    <mergeCell ref="O565:O566"/>
    <mergeCell ref="S567:S568"/>
    <mergeCell ref="Q567:Q568"/>
    <mergeCell ref="R563:R564"/>
    <mergeCell ref="R565:R566"/>
    <mergeCell ref="R567:R568"/>
    <mergeCell ref="K569:K570"/>
    <mergeCell ref="L569:L570"/>
    <mergeCell ref="M569:M570"/>
    <mergeCell ref="N569:N570"/>
    <mergeCell ref="O569:O570"/>
    <mergeCell ref="P569:P570"/>
    <mergeCell ref="S569:S570"/>
    <mergeCell ref="K567:K568"/>
    <mergeCell ref="L567:L568"/>
    <mergeCell ref="P573:P574"/>
    <mergeCell ref="S573:S574"/>
    <mergeCell ref="K571:K572"/>
    <mergeCell ref="L571:L572"/>
    <mergeCell ref="M571:M572"/>
    <mergeCell ref="N571:N572"/>
    <mergeCell ref="O571:O572"/>
    <mergeCell ref="P571:P572"/>
    <mergeCell ref="R571:R572"/>
    <mergeCell ref="R573:R574"/>
    <mergeCell ref="Q569:Q570"/>
    <mergeCell ref="Q571:Q572"/>
    <mergeCell ref="Q573:Q574"/>
    <mergeCell ref="R569:R570"/>
    <mergeCell ref="M575:M576"/>
    <mergeCell ref="N575:N576"/>
    <mergeCell ref="O575:O576"/>
    <mergeCell ref="P575:P576"/>
    <mergeCell ref="S571:S572"/>
    <mergeCell ref="K573:K574"/>
    <mergeCell ref="L573:L574"/>
    <mergeCell ref="M573:M574"/>
    <mergeCell ref="N573:N574"/>
    <mergeCell ref="O573:O574"/>
    <mergeCell ref="S575:S576"/>
    <mergeCell ref="K577:K578"/>
    <mergeCell ref="L577:L578"/>
    <mergeCell ref="M577:M578"/>
    <mergeCell ref="N577:N578"/>
    <mergeCell ref="O577:O578"/>
    <mergeCell ref="P577:P578"/>
    <mergeCell ref="S577:S578"/>
    <mergeCell ref="K575:K576"/>
    <mergeCell ref="L575:L576"/>
    <mergeCell ref="Q575:Q576"/>
    <mergeCell ref="Q577:Q578"/>
    <mergeCell ref="R575:R576"/>
    <mergeCell ref="R577:R578"/>
    <mergeCell ref="P581:P582"/>
    <mergeCell ref="S581:S582"/>
    <mergeCell ref="K579:K580"/>
    <mergeCell ref="L579:L580"/>
    <mergeCell ref="M579:M580"/>
    <mergeCell ref="N579:N580"/>
    <mergeCell ref="O579:O580"/>
    <mergeCell ref="P579:P580"/>
    <mergeCell ref="Q579:Q580"/>
    <mergeCell ref="Q581:Q582"/>
    <mergeCell ref="M583:M584"/>
    <mergeCell ref="N583:N584"/>
    <mergeCell ref="O583:O584"/>
    <mergeCell ref="P583:P584"/>
    <mergeCell ref="S579:S580"/>
    <mergeCell ref="K581:K582"/>
    <mergeCell ref="L581:L582"/>
    <mergeCell ref="M581:M582"/>
    <mergeCell ref="N581:N582"/>
    <mergeCell ref="O581:O582"/>
    <mergeCell ref="S583:S584"/>
    <mergeCell ref="Q583:Q584"/>
    <mergeCell ref="R579:R580"/>
    <mergeCell ref="R581:R582"/>
    <mergeCell ref="R583:R584"/>
    <mergeCell ref="K585:K586"/>
    <mergeCell ref="L585:L586"/>
    <mergeCell ref="M585:M586"/>
    <mergeCell ref="N585:N586"/>
    <mergeCell ref="O585:O586"/>
    <mergeCell ref="P585:P586"/>
    <mergeCell ref="S585:S586"/>
    <mergeCell ref="K583:K584"/>
    <mergeCell ref="L583:L584"/>
    <mergeCell ref="P589:P590"/>
    <mergeCell ref="S589:S590"/>
    <mergeCell ref="K587:K588"/>
    <mergeCell ref="L587:L588"/>
    <mergeCell ref="M587:M588"/>
    <mergeCell ref="N587:N588"/>
    <mergeCell ref="O587:O588"/>
    <mergeCell ref="P587:P588"/>
    <mergeCell ref="R587:R588"/>
    <mergeCell ref="R589:R590"/>
    <mergeCell ref="Q585:Q586"/>
    <mergeCell ref="Q587:Q588"/>
    <mergeCell ref="Q589:Q590"/>
    <mergeCell ref="R585:R586"/>
    <mergeCell ref="M591:M592"/>
    <mergeCell ref="N591:N592"/>
    <mergeCell ref="O591:O592"/>
    <mergeCell ref="P591:P592"/>
    <mergeCell ref="S587:S588"/>
    <mergeCell ref="K589:K590"/>
    <mergeCell ref="L589:L590"/>
    <mergeCell ref="M589:M590"/>
    <mergeCell ref="N589:N590"/>
    <mergeCell ref="O589:O590"/>
    <mergeCell ref="S591:S592"/>
    <mergeCell ref="K593:K594"/>
    <mergeCell ref="L593:L594"/>
    <mergeCell ref="M593:M594"/>
    <mergeCell ref="N593:N594"/>
    <mergeCell ref="O593:O594"/>
    <mergeCell ref="P593:P594"/>
    <mergeCell ref="S593:S594"/>
    <mergeCell ref="K591:K592"/>
    <mergeCell ref="L591:L592"/>
    <mergeCell ref="Q591:Q592"/>
    <mergeCell ref="Q593:Q594"/>
    <mergeCell ref="R591:R592"/>
    <mergeCell ref="R593:R594"/>
    <mergeCell ref="P597:P598"/>
    <mergeCell ref="S597:S598"/>
    <mergeCell ref="K595:K596"/>
    <mergeCell ref="L595:L596"/>
    <mergeCell ref="M595:M596"/>
    <mergeCell ref="N595:N596"/>
    <mergeCell ref="O595:O596"/>
    <mergeCell ref="P595:P596"/>
    <mergeCell ref="Q595:Q596"/>
    <mergeCell ref="Q597:Q598"/>
    <mergeCell ref="M599:M600"/>
    <mergeCell ref="N599:N600"/>
    <mergeCell ref="O599:O600"/>
    <mergeCell ref="P599:P600"/>
    <mergeCell ref="S595:S596"/>
    <mergeCell ref="K597:K598"/>
    <mergeCell ref="L597:L598"/>
    <mergeCell ref="M597:M598"/>
    <mergeCell ref="N597:N598"/>
    <mergeCell ref="O597:O598"/>
    <mergeCell ref="S599:S600"/>
    <mergeCell ref="Q599:Q600"/>
    <mergeCell ref="R595:R596"/>
    <mergeCell ref="R597:R598"/>
    <mergeCell ref="R599:R600"/>
    <mergeCell ref="K601:K602"/>
    <mergeCell ref="L601:L602"/>
    <mergeCell ref="M601:M602"/>
    <mergeCell ref="N601:N602"/>
    <mergeCell ref="O601:O602"/>
    <mergeCell ref="P601:P602"/>
    <mergeCell ref="S601:S602"/>
    <mergeCell ref="K599:K600"/>
    <mergeCell ref="L599:L600"/>
    <mergeCell ref="P605:P606"/>
    <mergeCell ref="S605:S606"/>
    <mergeCell ref="K603:K604"/>
    <mergeCell ref="L603:L604"/>
    <mergeCell ref="M603:M604"/>
    <mergeCell ref="N603:N604"/>
    <mergeCell ref="O603:O604"/>
    <mergeCell ref="P603:P604"/>
    <mergeCell ref="R603:R604"/>
    <mergeCell ref="R605:R606"/>
    <mergeCell ref="Q601:Q602"/>
    <mergeCell ref="Q603:Q604"/>
    <mergeCell ref="Q605:Q606"/>
    <mergeCell ref="R601:R602"/>
    <mergeCell ref="M607:M608"/>
    <mergeCell ref="N607:N608"/>
    <mergeCell ref="O607:O608"/>
    <mergeCell ref="P607:P608"/>
    <mergeCell ref="S603:S604"/>
    <mergeCell ref="K605:K606"/>
    <mergeCell ref="L605:L606"/>
    <mergeCell ref="M605:M606"/>
    <mergeCell ref="N605:N606"/>
    <mergeCell ref="O605:O606"/>
    <mergeCell ref="S607:S608"/>
    <mergeCell ref="K609:K610"/>
    <mergeCell ref="L609:L610"/>
    <mergeCell ref="M609:M610"/>
    <mergeCell ref="N609:N610"/>
    <mergeCell ref="O609:O610"/>
    <mergeCell ref="P609:P610"/>
    <mergeCell ref="S609:S610"/>
    <mergeCell ref="K607:K608"/>
    <mergeCell ref="L607:L608"/>
    <mergeCell ref="Q607:Q608"/>
    <mergeCell ref="Q609:Q610"/>
    <mergeCell ref="R607:R608"/>
    <mergeCell ref="R609:R610"/>
    <mergeCell ref="P613:P614"/>
    <mergeCell ref="S613:S614"/>
    <mergeCell ref="K611:K612"/>
    <mergeCell ref="L611:L612"/>
    <mergeCell ref="M611:M612"/>
    <mergeCell ref="N611:N612"/>
    <mergeCell ref="O611:O612"/>
    <mergeCell ref="P611:P612"/>
    <mergeCell ref="Q611:Q612"/>
    <mergeCell ref="Q613:Q614"/>
    <mergeCell ref="M615:M616"/>
    <mergeCell ref="N615:N616"/>
    <mergeCell ref="O615:O616"/>
    <mergeCell ref="P615:P616"/>
    <mergeCell ref="S611:S612"/>
    <mergeCell ref="K613:K614"/>
    <mergeCell ref="L613:L614"/>
    <mergeCell ref="M613:M614"/>
    <mergeCell ref="N613:N614"/>
    <mergeCell ref="O613:O614"/>
    <mergeCell ref="S615:S616"/>
    <mergeCell ref="Q615:Q616"/>
    <mergeCell ref="R611:R612"/>
    <mergeCell ref="R613:R614"/>
    <mergeCell ref="R615:R616"/>
    <mergeCell ref="K617:K618"/>
    <mergeCell ref="L617:L618"/>
    <mergeCell ref="M617:M618"/>
    <mergeCell ref="N617:N618"/>
    <mergeCell ref="O617:O618"/>
    <mergeCell ref="P617:P618"/>
    <mergeCell ref="S617:S618"/>
    <mergeCell ref="K615:K616"/>
    <mergeCell ref="L615:L616"/>
    <mergeCell ref="P621:P622"/>
    <mergeCell ref="S621:S622"/>
    <mergeCell ref="K619:K620"/>
    <mergeCell ref="L619:L620"/>
    <mergeCell ref="M619:M620"/>
    <mergeCell ref="N619:N620"/>
    <mergeCell ref="O619:O620"/>
    <mergeCell ref="P619:P620"/>
    <mergeCell ref="R619:R620"/>
    <mergeCell ref="R621:R622"/>
    <mergeCell ref="Q617:Q618"/>
    <mergeCell ref="Q619:Q620"/>
    <mergeCell ref="Q621:Q622"/>
    <mergeCell ref="R617:R618"/>
    <mergeCell ref="M623:M624"/>
    <mergeCell ref="N623:N624"/>
    <mergeCell ref="O623:O624"/>
    <mergeCell ref="P623:P624"/>
    <mergeCell ref="S619:S620"/>
    <mergeCell ref="K621:K622"/>
    <mergeCell ref="L621:L622"/>
    <mergeCell ref="M621:M622"/>
    <mergeCell ref="N621:N622"/>
    <mergeCell ref="O621:O622"/>
    <mergeCell ref="S623:S624"/>
    <mergeCell ref="K625:K626"/>
    <mergeCell ref="L625:L626"/>
    <mergeCell ref="M625:M626"/>
    <mergeCell ref="N625:N626"/>
    <mergeCell ref="O625:O626"/>
    <mergeCell ref="P625:P626"/>
    <mergeCell ref="S625:S626"/>
    <mergeCell ref="K623:K624"/>
    <mergeCell ref="L623:L624"/>
    <mergeCell ref="Q623:Q624"/>
    <mergeCell ref="Q625:Q626"/>
    <mergeCell ref="R623:R624"/>
    <mergeCell ref="R625:R626"/>
    <mergeCell ref="P629:P630"/>
    <mergeCell ref="S629:S630"/>
    <mergeCell ref="K627:K628"/>
    <mergeCell ref="L627:L628"/>
    <mergeCell ref="M627:M628"/>
    <mergeCell ref="N627:N628"/>
    <mergeCell ref="O627:O628"/>
    <mergeCell ref="P627:P628"/>
    <mergeCell ref="Q627:Q628"/>
    <mergeCell ref="Q629:Q630"/>
    <mergeCell ref="M631:M632"/>
    <mergeCell ref="N631:N632"/>
    <mergeCell ref="O631:O632"/>
    <mergeCell ref="P631:P632"/>
    <mergeCell ref="S627:S628"/>
    <mergeCell ref="K629:K630"/>
    <mergeCell ref="L629:L630"/>
    <mergeCell ref="M629:M630"/>
    <mergeCell ref="N629:N630"/>
    <mergeCell ref="O629:O630"/>
    <mergeCell ref="S631:S632"/>
    <mergeCell ref="Q631:Q632"/>
    <mergeCell ref="R627:R628"/>
    <mergeCell ref="R629:R630"/>
    <mergeCell ref="R631:R632"/>
    <mergeCell ref="K633:K634"/>
    <mergeCell ref="L633:L634"/>
    <mergeCell ref="M633:M634"/>
    <mergeCell ref="N633:N634"/>
    <mergeCell ref="O633:O634"/>
    <mergeCell ref="P633:P634"/>
    <mergeCell ref="S633:S634"/>
    <mergeCell ref="K631:K632"/>
    <mergeCell ref="L631:L632"/>
    <mergeCell ref="P637:P638"/>
    <mergeCell ref="S637:S638"/>
    <mergeCell ref="K635:K636"/>
    <mergeCell ref="L635:L636"/>
    <mergeCell ref="M635:M636"/>
    <mergeCell ref="N635:N636"/>
    <mergeCell ref="O635:O636"/>
    <mergeCell ref="P635:P636"/>
    <mergeCell ref="R635:R636"/>
    <mergeCell ref="R637:R638"/>
    <mergeCell ref="Q633:Q634"/>
    <mergeCell ref="Q635:Q636"/>
    <mergeCell ref="Q637:Q638"/>
    <mergeCell ref="R633:R634"/>
    <mergeCell ref="M639:M640"/>
    <mergeCell ref="N639:N640"/>
    <mergeCell ref="O639:O640"/>
    <mergeCell ref="P639:P640"/>
    <mergeCell ref="S635:S636"/>
    <mergeCell ref="K637:K638"/>
    <mergeCell ref="L637:L638"/>
    <mergeCell ref="M637:M638"/>
    <mergeCell ref="N637:N638"/>
    <mergeCell ref="O637:O638"/>
    <mergeCell ref="S639:S640"/>
    <mergeCell ref="K641:K642"/>
    <mergeCell ref="L641:L642"/>
    <mergeCell ref="M641:M642"/>
    <mergeCell ref="N641:N642"/>
    <mergeCell ref="O641:O642"/>
    <mergeCell ref="P641:P642"/>
    <mergeCell ref="S641:S642"/>
    <mergeCell ref="K639:K640"/>
    <mergeCell ref="L639:L640"/>
    <mergeCell ref="Q639:Q640"/>
    <mergeCell ref="Q641:Q642"/>
    <mergeCell ref="R639:R640"/>
    <mergeCell ref="R641:R642"/>
    <mergeCell ref="P645:P646"/>
    <mergeCell ref="S645:S646"/>
    <mergeCell ref="K643:K644"/>
    <mergeCell ref="L643:L644"/>
    <mergeCell ref="M643:M644"/>
    <mergeCell ref="N643:N644"/>
    <mergeCell ref="O643:O644"/>
    <mergeCell ref="P643:P644"/>
    <mergeCell ref="Q643:Q644"/>
    <mergeCell ref="Q645:Q646"/>
    <mergeCell ref="M647:M648"/>
    <mergeCell ref="N647:N648"/>
    <mergeCell ref="O647:O648"/>
    <mergeCell ref="P647:P648"/>
    <mergeCell ref="S643:S644"/>
    <mergeCell ref="K645:K646"/>
    <mergeCell ref="L645:L646"/>
    <mergeCell ref="M645:M646"/>
    <mergeCell ref="N645:N646"/>
    <mergeCell ref="O645:O646"/>
    <mergeCell ref="S647:S648"/>
    <mergeCell ref="Q647:Q648"/>
    <mergeCell ref="R643:R644"/>
    <mergeCell ref="R645:R646"/>
    <mergeCell ref="R647:R648"/>
    <mergeCell ref="K649:K650"/>
    <mergeCell ref="L649:L650"/>
    <mergeCell ref="M649:M650"/>
    <mergeCell ref="N649:N650"/>
    <mergeCell ref="O649:O650"/>
    <mergeCell ref="P649:P650"/>
    <mergeCell ref="S649:S650"/>
    <mergeCell ref="K647:K648"/>
    <mergeCell ref="L647:L648"/>
    <mergeCell ref="P653:P654"/>
    <mergeCell ref="S653:S654"/>
    <mergeCell ref="K651:K652"/>
    <mergeCell ref="L651:L652"/>
    <mergeCell ref="M651:M652"/>
    <mergeCell ref="N651:N652"/>
    <mergeCell ref="O651:O652"/>
    <mergeCell ref="P651:P652"/>
    <mergeCell ref="R651:R652"/>
    <mergeCell ref="R653:R654"/>
    <mergeCell ref="Q649:Q650"/>
    <mergeCell ref="Q651:Q652"/>
    <mergeCell ref="Q653:Q654"/>
    <mergeCell ref="R649:R650"/>
    <mergeCell ref="M655:M656"/>
    <mergeCell ref="N655:N656"/>
    <mergeCell ref="O655:O656"/>
    <mergeCell ref="P655:P656"/>
    <mergeCell ref="S651:S652"/>
    <mergeCell ref="K653:K654"/>
    <mergeCell ref="L653:L654"/>
    <mergeCell ref="M653:M654"/>
    <mergeCell ref="N653:N654"/>
    <mergeCell ref="O653:O654"/>
    <mergeCell ref="S655:S656"/>
    <mergeCell ref="K657:K658"/>
    <mergeCell ref="L657:L658"/>
    <mergeCell ref="M657:M658"/>
    <mergeCell ref="N657:N658"/>
    <mergeCell ref="O657:O658"/>
    <mergeCell ref="P657:P658"/>
    <mergeCell ref="S657:S658"/>
    <mergeCell ref="K655:K656"/>
    <mergeCell ref="L655:L656"/>
    <mergeCell ref="Q655:Q656"/>
    <mergeCell ref="Q657:Q658"/>
    <mergeCell ref="R655:R656"/>
    <mergeCell ref="R657:R658"/>
    <mergeCell ref="P661:P662"/>
    <mergeCell ref="S661:S662"/>
    <mergeCell ref="K659:K660"/>
    <mergeCell ref="L659:L660"/>
    <mergeCell ref="M659:M660"/>
    <mergeCell ref="N659:N660"/>
    <mergeCell ref="O659:O660"/>
    <mergeCell ref="P659:P660"/>
    <mergeCell ref="Q659:Q660"/>
    <mergeCell ref="Q661:Q662"/>
    <mergeCell ref="M663:M664"/>
    <mergeCell ref="N663:N664"/>
    <mergeCell ref="O663:O664"/>
    <mergeCell ref="P663:P664"/>
    <mergeCell ref="S659:S660"/>
    <mergeCell ref="K661:K662"/>
    <mergeCell ref="L661:L662"/>
    <mergeCell ref="M661:M662"/>
    <mergeCell ref="N661:N662"/>
    <mergeCell ref="O661:O662"/>
    <mergeCell ref="S663:S664"/>
    <mergeCell ref="Q663:Q664"/>
    <mergeCell ref="R659:R660"/>
    <mergeCell ref="R661:R662"/>
    <mergeCell ref="R663:R664"/>
    <mergeCell ref="K665:K666"/>
    <mergeCell ref="L665:L666"/>
    <mergeCell ref="M665:M666"/>
    <mergeCell ref="N665:N666"/>
    <mergeCell ref="O665:O666"/>
    <mergeCell ref="P665:P666"/>
    <mergeCell ref="S665:S666"/>
    <mergeCell ref="K663:K664"/>
    <mergeCell ref="L663:L664"/>
    <mergeCell ref="P669:P670"/>
    <mergeCell ref="S669:S670"/>
    <mergeCell ref="K667:K668"/>
    <mergeCell ref="L667:L668"/>
    <mergeCell ref="M667:M668"/>
    <mergeCell ref="N667:N668"/>
    <mergeCell ref="O667:O668"/>
    <mergeCell ref="P667:P668"/>
    <mergeCell ref="R667:R668"/>
    <mergeCell ref="R669:R670"/>
    <mergeCell ref="Q665:Q666"/>
    <mergeCell ref="Q667:Q668"/>
    <mergeCell ref="Q669:Q670"/>
    <mergeCell ref="R665:R666"/>
    <mergeCell ref="M671:M672"/>
    <mergeCell ref="N671:N672"/>
    <mergeCell ref="O671:O672"/>
    <mergeCell ref="P671:P672"/>
    <mergeCell ref="S667:S668"/>
    <mergeCell ref="K669:K670"/>
    <mergeCell ref="L669:L670"/>
    <mergeCell ref="M669:M670"/>
    <mergeCell ref="N669:N670"/>
    <mergeCell ref="O669:O670"/>
    <mergeCell ref="S671:S672"/>
    <mergeCell ref="K673:K674"/>
    <mergeCell ref="L673:L674"/>
    <mergeCell ref="M673:M674"/>
    <mergeCell ref="N673:N674"/>
    <mergeCell ref="O673:O674"/>
    <mergeCell ref="P673:P674"/>
    <mergeCell ref="S673:S674"/>
    <mergeCell ref="K671:K672"/>
    <mergeCell ref="L671:L672"/>
    <mergeCell ref="Q671:Q672"/>
    <mergeCell ref="Q673:Q674"/>
    <mergeCell ref="R671:R672"/>
    <mergeCell ref="R673:R674"/>
    <mergeCell ref="P677:P678"/>
    <mergeCell ref="S677:S678"/>
    <mergeCell ref="K675:K676"/>
    <mergeCell ref="L675:L676"/>
    <mergeCell ref="M675:M676"/>
    <mergeCell ref="N675:N676"/>
    <mergeCell ref="O675:O676"/>
    <mergeCell ref="P675:P676"/>
    <mergeCell ref="Q675:Q676"/>
    <mergeCell ref="Q677:Q678"/>
    <mergeCell ref="M679:M680"/>
    <mergeCell ref="N679:N680"/>
    <mergeCell ref="O679:O680"/>
    <mergeCell ref="P679:P680"/>
    <mergeCell ref="S675:S676"/>
    <mergeCell ref="K677:K678"/>
    <mergeCell ref="L677:L678"/>
    <mergeCell ref="M677:M678"/>
    <mergeCell ref="N677:N678"/>
    <mergeCell ref="O677:O678"/>
    <mergeCell ref="S679:S680"/>
    <mergeCell ref="Q679:Q680"/>
    <mergeCell ref="R675:R676"/>
    <mergeCell ref="R677:R678"/>
    <mergeCell ref="R679:R680"/>
    <mergeCell ref="K681:K682"/>
    <mergeCell ref="L681:L682"/>
    <mergeCell ref="M681:M682"/>
    <mergeCell ref="N681:N682"/>
    <mergeCell ref="O681:O682"/>
    <mergeCell ref="P681:P682"/>
    <mergeCell ref="S681:S682"/>
    <mergeCell ref="K679:K680"/>
    <mergeCell ref="L679:L680"/>
    <mergeCell ref="P685:P686"/>
    <mergeCell ref="S685:S686"/>
    <mergeCell ref="K683:K684"/>
    <mergeCell ref="L683:L684"/>
    <mergeCell ref="M683:M684"/>
    <mergeCell ref="N683:N684"/>
    <mergeCell ref="O683:O684"/>
    <mergeCell ref="P683:P684"/>
    <mergeCell ref="R683:R684"/>
    <mergeCell ref="R685:R686"/>
    <mergeCell ref="Q681:Q682"/>
    <mergeCell ref="Q683:Q684"/>
    <mergeCell ref="Q685:Q686"/>
    <mergeCell ref="R681:R682"/>
    <mergeCell ref="M687:M688"/>
    <mergeCell ref="N687:N688"/>
    <mergeCell ref="O687:O688"/>
    <mergeCell ref="P687:P688"/>
    <mergeCell ref="S683:S684"/>
    <mergeCell ref="K685:K686"/>
    <mergeCell ref="L685:L686"/>
    <mergeCell ref="M685:M686"/>
    <mergeCell ref="N685:N686"/>
    <mergeCell ref="O685:O686"/>
    <mergeCell ref="S687:S688"/>
    <mergeCell ref="K689:K690"/>
    <mergeCell ref="L689:L690"/>
    <mergeCell ref="M689:M690"/>
    <mergeCell ref="N689:N690"/>
    <mergeCell ref="O689:O690"/>
    <mergeCell ref="P689:P690"/>
    <mergeCell ref="S689:S690"/>
    <mergeCell ref="K687:K688"/>
    <mergeCell ref="L687:L688"/>
    <mergeCell ref="Q687:Q688"/>
    <mergeCell ref="Q689:Q690"/>
    <mergeCell ref="R687:R688"/>
    <mergeCell ref="R689:R690"/>
    <mergeCell ref="P693:P694"/>
    <mergeCell ref="S693:S694"/>
    <mergeCell ref="K691:K692"/>
    <mergeCell ref="L691:L692"/>
    <mergeCell ref="M691:M692"/>
    <mergeCell ref="N691:N692"/>
    <mergeCell ref="O691:O692"/>
    <mergeCell ref="P691:P692"/>
    <mergeCell ref="Q691:Q692"/>
    <mergeCell ref="Q693:Q694"/>
    <mergeCell ref="M695:M696"/>
    <mergeCell ref="N695:N696"/>
    <mergeCell ref="O695:O696"/>
    <mergeCell ref="P695:P696"/>
    <mergeCell ref="S691:S692"/>
    <mergeCell ref="K693:K694"/>
    <mergeCell ref="L693:L694"/>
    <mergeCell ref="M693:M694"/>
    <mergeCell ref="N693:N694"/>
    <mergeCell ref="O693:O694"/>
    <mergeCell ref="S695:S696"/>
    <mergeCell ref="Q695:Q696"/>
    <mergeCell ref="R691:R692"/>
    <mergeCell ref="R693:R694"/>
    <mergeCell ref="R695:R696"/>
    <mergeCell ref="K697:K698"/>
    <mergeCell ref="L697:L698"/>
    <mergeCell ref="M697:M698"/>
    <mergeCell ref="N697:N698"/>
    <mergeCell ref="O697:O698"/>
    <mergeCell ref="P697:P698"/>
    <mergeCell ref="S697:S698"/>
    <mergeCell ref="K695:K696"/>
    <mergeCell ref="L695:L696"/>
    <mergeCell ref="P701:P702"/>
    <mergeCell ref="S701:S702"/>
    <mergeCell ref="K699:K700"/>
    <mergeCell ref="L699:L700"/>
    <mergeCell ref="M699:M700"/>
    <mergeCell ref="N699:N700"/>
    <mergeCell ref="O699:O700"/>
    <mergeCell ref="P699:P700"/>
    <mergeCell ref="R699:R700"/>
    <mergeCell ref="R701:R702"/>
    <mergeCell ref="Q697:Q698"/>
    <mergeCell ref="Q699:Q700"/>
    <mergeCell ref="Q701:Q702"/>
    <mergeCell ref="R697:R698"/>
    <mergeCell ref="M703:M704"/>
    <mergeCell ref="N703:N704"/>
    <mergeCell ref="O703:O704"/>
    <mergeCell ref="P703:P704"/>
    <mergeCell ref="S699:S700"/>
    <mergeCell ref="K701:K702"/>
    <mergeCell ref="L701:L702"/>
    <mergeCell ref="M701:M702"/>
    <mergeCell ref="N701:N702"/>
    <mergeCell ref="O701:O702"/>
    <mergeCell ref="S703:S704"/>
    <mergeCell ref="K705:K706"/>
    <mergeCell ref="L705:L706"/>
    <mergeCell ref="M705:M706"/>
    <mergeCell ref="N705:N706"/>
    <mergeCell ref="O705:O706"/>
    <mergeCell ref="P705:P706"/>
    <mergeCell ref="S705:S706"/>
    <mergeCell ref="K703:K704"/>
    <mergeCell ref="L703:L704"/>
    <mergeCell ref="Q703:Q704"/>
    <mergeCell ref="Q705:Q706"/>
    <mergeCell ref="R703:R704"/>
    <mergeCell ref="R705:R706"/>
    <mergeCell ref="P709:P710"/>
    <mergeCell ref="S709:S710"/>
    <mergeCell ref="K707:K708"/>
    <mergeCell ref="L707:L708"/>
    <mergeCell ref="M707:M708"/>
    <mergeCell ref="N707:N708"/>
    <mergeCell ref="O707:O708"/>
    <mergeCell ref="P707:P708"/>
    <mergeCell ref="Q707:Q708"/>
    <mergeCell ref="Q709:Q710"/>
    <mergeCell ref="M711:M712"/>
    <mergeCell ref="N711:N712"/>
    <mergeCell ref="O711:O712"/>
    <mergeCell ref="P711:P712"/>
    <mergeCell ref="S707:S708"/>
    <mergeCell ref="K709:K710"/>
    <mergeCell ref="L709:L710"/>
    <mergeCell ref="M709:M710"/>
    <mergeCell ref="N709:N710"/>
    <mergeCell ref="O709:O710"/>
    <mergeCell ref="S711:S712"/>
    <mergeCell ref="Q711:Q712"/>
    <mergeCell ref="R707:R708"/>
    <mergeCell ref="R709:R710"/>
    <mergeCell ref="R711:R712"/>
    <mergeCell ref="K713:K714"/>
    <mergeCell ref="L713:L714"/>
    <mergeCell ref="M713:M714"/>
    <mergeCell ref="N713:N714"/>
    <mergeCell ref="O713:O714"/>
    <mergeCell ref="P713:P714"/>
    <mergeCell ref="S713:S714"/>
    <mergeCell ref="K711:K712"/>
    <mergeCell ref="L711:L712"/>
    <mergeCell ref="P717:P718"/>
    <mergeCell ref="S717:S718"/>
    <mergeCell ref="K715:K716"/>
    <mergeCell ref="L715:L716"/>
    <mergeCell ref="M715:M716"/>
    <mergeCell ref="N715:N716"/>
    <mergeCell ref="O715:O716"/>
    <mergeCell ref="P715:P716"/>
    <mergeCell ref="R715:R716"/>
    <mergeCell ref="R717:R718"/>
    <mergeCell ref="Q713:Q714"/>
    <mergeCell ref="Q715:Q716"/>
    <mergeCell ref="Q717:Q718"/>
    <mergeCell ref="R713:R714"/>
    <mergeCell ref="M719:M720"/>
    <mergeCell ref="N719:N720"/>
    <mergeCell ref="O719:O720"/>
    <mergeCell ref="P719:P720"/>
    <mergeCell ref="S715:S716"/>
    <mergeCell ref="K717:K718"/>
    <mergeCell ref="L717:L718"/>
    <mergeCell ref="M717:M718"/>
    <mergeCell ref="N717:N718"/>
    <mergeCell ref="O717:O718"/>
    <mergeCell ref="S719:S720"/>
    <mergeCell ref="K721:K722"/>
    <mergeCell ref="L721:L722"/>
    <mergeCell ref="M721:M722"/>
    <mergeCell ref="N721:N722"/>
    <mergeCell ref="O721:O722"/>
    <mergeCell ref="P721:P722"/>
    <mergeCell ref="S721:S722"/>
    <mergeCell ref="K719:K720"/>
    <mergeCell ref="L719:L720"/>
    <mergeCell ref="Q719:Q720"/>
    <mergeCell ref="Q721:Q722"/>
    <mergeCell ref="R719:R720"/>
    <mergeCell ref="R721:R722"/>
    <mergeCell ref="P725:P726"/>
    <mergeCell ref="S725:S726"/>
    <mergeCell ref="K723:K724"/>
    <mergeCell ref="L723:L724"/>
    <mergeCell ref="M723:M724"/>
    <mergeCell ref="N723:N724"/>
    <mergeCell ref="O723:O724"/>
    <mergeCell ref="P723:P724"/>
    <mergeCell ref="Q723:Q724"/>
    <mergeCell ref="Q725:Q726"/>
    <mergeCell ref="M727:M728"/>
    <mergeCell ref="N727:N728"/>
    <mergeCell ref="O727:O728"/>
    <mergeCell ref="P727:P728"/>
    <mergeCell ref="S723:S724"/>
    <mergeCell ref="K725:K726"/>
    <mergeCell ref="L725:L726"/>
    <mergeCell ref="M725:M726"/>
    <mergeCell ref="N725:N726"/>
    <mergeCell ref="O725:O726"/>
    <mergeCell ref="S727:S728"/>
    <mergeCell ref="Q727:Q728"/>
    <mergeCell ref="R723:R724"/>
    <mergeCell ref="R725:R726"/>
    <mergeCell ref="R727:R728"/>
    <mergeCell ref="K729:K730"/>
    <mergeCell ref="L729:L730"/>
    <mergeCell ref="M729:M730"/>
    <mergeCell ref="N729:N730"/>
    <mergeCell ref="O729:O730"/>
    <mergeCell ref="P729:P730"/>
    <mergeCell ref="S729:S730"/>
    <mergeCell ref="K727:K728"/>
    <mergeCell ref="L727:L728"/>
    <mergeCell ref="P733:P734"/>
    <mergeCell ref="S733:S734"/>
    <mergeCell ref="K731:K732"/>
    <mergeCell ref="L731:L732"/>
    <mergeCell ref="M731:M732"/>
    <mergeCell ref="N731:N732"/>
    <mergeCell ref="O731:O732"/>
    <mergeCell ref="P731:P732"/>
    <mergeCell ref="R731:R732"/>
    <mergeCell ref="R733:R734"/>
    <mergeCell ref="Q729:Q730"/>
    <mergeCell ref="Q731:Q732"/>
    <mergeCell ref="Q733:Q734"/>
    <mergeCell ref="R729:R730"/>
    <mergeCell ref="M735:M736"/>
    <mergeCell ref="N735:N736"/>
    <mergeCell ref="O735:O736"/>
    <mergeCell ref="P735:P736"/>
    <mergeCell ref="S731:S732"/>
    <mergeCell ref="K733:K734"/>
    <mergeCell ref="L733:L734"/>
    <mergeCell ref="M733:M734"/>
    <mergeCell ref="N733:N734"/>
    <mergeCell ref="O733:O734"/>
    <mergeCell ref="S735:S736"/>
    <mergeCell ref="K737:K738"/>
    <mergeCell ref="L737:L738"/>
    <mergeCell ref="M737:M738"/>
    <mergeCell ref="N737:N738"/>
    <mergeCell ref="O737:O738"/>
    <mergeCell ref="P737:P738"/>
    <mergeCell ref="S737:S738"/>
    <mergeCell ref="K735:K736"/>
    <mergeCell ref="L735:L736"/>
    <mergeCell ref="Q735:Q736"/>
    <mergeCell ref="Q737:Q738"/>
    <mergeCell ref="R735:R736"/>
    <mergeCell ref="R737:R738"/>
    <mergeCell ref="P741:P742"/>
    <mergeCell ref="S741:S742"/>
    <mergeCell ref="K739:K740"/>
    <mergeCell ref="L739:L740"/>
    <mergeCell ref="M739:M740"/>
    <mergeCell ref="N739:N740"/>
    <mergeCell ref="O739:O740"/>
    <mergeCell ref="P739:P740"/>
    <mergeCell ref="Q739:Q740"/>
    <mergeCell ref="Q741:Q742"/>
    <mergeCell ref="M743:M744"/>
    <mergeCell ref="N743:N744"/>
    <mergeCell ref="O743:O744"/>
    <mergeCell ref="P743:P744"/>
    <mergeCell ref="S739:S740"/>
    <mergeCell ref="K741:K742"/>
    <mergeCell ref="L741:L742"/>
    <mergeCell ref="M741:M742"/>
    <mergeCell ref="N741:N742"/>
    <mergeCell ref="O741:O742"/>
    <mergeCell ref="S743:S744"/>
    <mergeCell ref="Q743:Q744"/>
    <mergeCell ref="R739:R740"/>
    <mergeCell ref="R741:R742"/>
    <mergeCell ref="R743:R744"/>
    <mergeCell ref="K745:K746"/>
    <mergeCell ref="L745:L746"/>
    <mergeCell ref="M745:M746"/>
    <mergeCell ref="N745:N746"/>
    <mergeCell ref="O745:O746"/>
    <mergeCell ref="P745:P746"/>
    <mergeCell ref="S745:S746"/>
    <mergeCell ref="K743:K744"/>
    <mergeCell ref="L743:L744"/>
    <mergeCell ref="P749:P750"/>
    <mergeCell ref="S749:S750"/>
    <mergeCell ref="K747:K748"/>
    <mergeCell ref="L747:L748"/>
    <mergeCell ref="M747:M748"/>
    <mergeCell ref="N747:N748"/>
    <mergeCell ref="O747:O748"/>
    <mergeCell ref="P747:P748"/>
    <mergeCell ref="R747:R748"/>
    <mergeCell ref="R749:R750"/>
    <mergeCell ref="Q745:Q746"/>
    <mergeCell ref="Q747:Q748"/>
    <mergeCell ref="Q749:Q750"/>
    <mergeCell ref="R745:R746"/>
    <mergeCell ref="M751:M752"/>
    <mergeCell ref="N751:N752"/>
    <mergeCell ref="O751:O752"/>
    <mergeCell ref="P751:P752"/>
    <mergeCell ref="S747:S748"/>
    <mergeCell ref="K749:K750"/>
    <mergeCell ref="L749:L750"/>
    <mergeCell ref="M749:M750"/>
    <mergeCell ref="N749:N750"/>
    <mergeCell ref="O749:O750"/>
    <mergeCell ref="S751:S752"/>
    <mergeCell ref="K753:K754"/>
    <mergeCell ref="L753:L754"/>
    <mergeCell ref="M753:M754"/>
    <mergeCell ref="N753:N754"/>
    <mergeCell ref="O753:O754"/>
    <mergeCell ref="P753:P754"/>
    <mergeCell ref="S753:S754"/>
    <mergeCell ref="K751:K752"/>
    <mergeCell ref="L751:L752"/>
    <mergeCell ref="Q751:Q752"/>
    <mergeCell ref="Q753:Q754"/>
    <mergeCell ref="R751:R752"/>
    <mergeCell ref="R753:R754"/>
    <mergeCell ref="P757:P758"/>
    <mergeCell ref="S757:S758"/>
    <mergeCell ref="K755:K756"/>
    <mergeCell ref="L755:L756"/>
    <mergeCell ref="M755:M756"/>
    <mergeCell ref="N755:N756"/>
    <mergeCell ref="O755:O756"/>
    <mergeCell ref="P755:P756"/>
    <mergeCell ref="Q755:Q756"/>
    <mergeCell ref="Q757:Q758"/>
    <mergeCell ref="M759:M760"/>
    <mergeCell ref="N759:N760"/>
    <mergeCell ref="O759:O760"/>
    <mergeCell ref="P759:P760"/>
    <mergeCell ref="S755:S756"/>
    <mergeCell ref="K757:K758"/>
    <mergeCell ref="L757:L758"/>
    <mergeCell ref="M757:M758"/>
    <mergeCell ref="N757:N758"/>
    <mergeCell ref="O757:O758"/>
    <mergeCell ref="S759:S760"/>
    <mergeCell ref="Q759:Q760"/>
    <mergeCell ref="R755:R756"/>
    <mergeCell ref="R757:R758"/>
    <mergeCell ref="R759:R760"/>
    <mergeCell ref="K761:K762"/>
    <mergeCell ref="L761:L762"/>
    <mergeCell ref="M761:M762"/>
    <mergeCell ref="N761:N762"/>
    <mergeCell ref="O761:O762"/>
    <mergeCell ref="P761:P762"/>
    <mergeCell ref="S761:S762"/>
    <mergeCell ref="K759:K760"/>
    <mergeCell ref="L759:L760"/>
    <mergeCell ref="P765:P766"/>
    <mergeCell ref="S765:S766"/>
    <mergeCell ref="K763:K764"/>
    <mergeCell ref="L763:L764"/>
    <mergeCell ref="M763:M764"/>
    <mergeCell ref="N763:N764"/>
    <mergeCell ref="O763:O764"/>
    <mergeCell ref="P763:P764"/>
    <mergeCell ref="R763:R764"/>
    <mergeCell ref="R765:R766"/>
    <mergeCell ref="Q761:Q762"/>
    <mergeCell ref="Q763:Q764"/>
    <mergeCell ref="Q765:Q766"/>
    <mergeCell ref="R761:R762"/>
    <mergeCell ref="M767:M768"/>
    <mergeCell ref="N767:N768"/>
    <mergeCell ref="O767:O768"/>
    <mergeCell ref="P767:P768"/>
    <mergeCell ref="S763:S764"/>
    <mergeCell ref="K765:K766"/>
    <mergeCell ref="L765:L766"/>
    <mergeCell ref="M765:M766"/>
    <mergeCell ref="N765:N766"/>
    <mergeCell ref="O765:O766"/>
    <mergeCell ref="S767:S768"/>
    <mergeCell ref="K769:K770"/>
    <mergeCell ref="L769:L770"/>
    <mergeCell ref="M769:M770"/>
    <mergeCell ref="N769:N770"/>
    <mergeCell ref="O769:O770"/>
    <mergeCell ref="P769:P770"/>
    <mergeCell ref="S769:S770"/>
    <mergeCell ref="K767:K768"/>
    <mergeCell ref="L767:L768"/>
    <mergeCell ref="Q767:Q768"/>
    <mergeCell ref="Q769:Q770"/>
    <mergeCell ref="R767:R768"/>
    <mergeCell ref="R769:R770"/>
    <mergeCell ref="P773:P774"/>
    <mergeCell ref="S773:S774"/>
    <mergeCell ref="K771:K772"/>
    <mergeCell ref="L771:L772"/>
    <mergeCell ref="M771:M772"/>
    <mergeCell ref="N771:N772"/>
    <mergeCell ref="O771:O772"/>
    <mergeCell ref="P771:P772"/>
    <mergeCell ref="Q771:Q772"/>
    <mergeCell ref="Q773:Q774"/>
    <mergeCell ref="M775:M776"/>
    <mergeCell ref="N775:N776"/>
    <mergeCell ref="O775:O776"/>
    <mergeCell ref="P775:P776"/>
    <mergeCell ref="S771:S772"/>
    <mergeCell ref="K773:K774"/>
    <mergeCell ref="L773:L774"/>
    <mergeCell ref="M773:M774"/>
    <mergeCell ref="N773:N774"/>
    <mergeCell ref="O773:O774"/>
    <mergeCell ref="S775:S776"/>
    <mergeCell ref="Q775:Q776"/>
    <mergeCell ref="R771:R772"/>
    <mergeCell ref="R773:R774"/>
    <mergeCell ref="R775:R776"/>
    <mergeCell ref="K777:K778"/>
    <mergeCell ref="L777:L778"/>
    <mergeCell ref="M777:M778"/>
    <mergeCell ref="N777:N778"/>
    <mergeCell ref="O777:O778"/>
    <mergeCell ref="P777:P778"/>
    <mergeCell ref="S777:S778"/>
    <mergeCell ref="K775:K776"/>
    <mergeCell ref="L775:L776"/>
    <mergeCell ref="P781:P782"/>
    <mergeCell ref="S781:S782"/>
    <mergeCell ref="K779:K780"/>
    <mergeCell ref="L779:L780"/>
    <mergeCell ref="M779:M780"/>
    <mergeCell ref="N779:N780"/>
    <mergeCell ref="O779:O780"/>
    <mergeCell ref="P779:P780"/>
    <mergeCell ref="R779:R780"/>
    <mergeCell ref="R781:R782"/>
    <mergeCell ref="Q777:Q778"/>
    <mergeCell ref="Q779:Q780"/>
    <mergeCell ref="Q781:Q782"/>
    <mergeCell ref="R777:R778"/>
    <mergeCell ref="M783:M784"/>
    <mergeCell ref="N783:N784"/>
    <mergeCell ref="O783:O784"/>
    <mergeCell ref="P783:P784"/>
    <mergeCell ref="S779:S780"/>
    <mergeCell ref="K781:K782"/>
    <mergeCell ref="L781:L782"/>
    <mergeCell ref="M781:M782"/>
    <mergeCell ref="N781:N782"/>
    <mergeCell ref="O781:O782"/>
    <mergeCell ref="S783:S784"/>
    <mergeCell ref="K785:K786"/>
    <mergeCell ref="L785:L786"/>
    <mergeCell ref="M785:M786"/>
    <mergeCell ref="N785:N786"/>
    <mergeCell ref="O785:O786"/>
    <mergeCell ref="P785:P786"/>
    <mergeCell ref="S785:S786"/>
    <mergeCell ref="K783:K784"/>
    <mergeCell ref="L783:L784"/>
    <mergeCell ref="Q783:Q784"/>
    <mergeCell ref="Q785:Q786"/>
    <mergeCell ref="R783:R784"/>
    <mergeCell ref="R785:R786"/>
    <mergeCell ref="P789:P790"/>
    <mergeCell ref="S789:S790"/>
    <mergeCell ref="K787:K788"/>
    <mergeCell ref="L787:L788"/>
    <mergeCell ref="M787:M788"/>
    <mergeCell ref="N787:N788"/>
    <mergeCell ref="O787:O788"/>
    <mergeCell ref="P787:P788"/>
    <mergeCell ref="Q787:Q788"/>
    <mergeCell ref="Q789:Q790"/>
    <mergeCell ref="M791:M792"/>
    <mergeCell ref="N791:N792"/>
    <mergeCell ref="O791:O792"/>
    <mergeCell ref="P791:P792"/>
    <mergeCell ref="S787:S788"/>
    <mergeCell ref="K789:K790"/>
    <mergeCell ref="L789:L790"/>
    <mergeCell ref="M789:M790"/>
    <mergeCell ref="N789:N790"/>
    <mergeCell ref="O789:O790"/>
    <mergeCell ref="S791:S792"/>
    <mergeCell ref="Q791:Q792"/>
    <mergeCell ref="R787:R788"/>
    <mergeCell ref="R789:R790"/>
    <mergeCell ref="R791:R792"/>
    <mergeCell ref="K793:K794"/>
    <mergeCell ref="L793:L794"/>
    <mergeCell ref="M793:M794"/>
    <mergeCell ref="N793:N794"/>
    <mergeCell ref="O793:O794"/>
    <mergeCell ref="P793:P794"/>
    <mergeCell ref="S793:S794"/>
    <mergeCell ref="K791:K792"/>
    <mergeCell ref="L791:L792"/>
    <mergeCell ref="P797:P798"/>
    <mergeCell ref="S797:S798"/>
    <mergeCell ref="K795:K796"/>
    <mergeCell ref="L795:L796"/>
    <mergeCell ref="M795:M796"/>
    <mergeCell ref="N795:N796"/>
    <mergeCell ref="O795:O796"/>
    <mergeCell ref="P795:P796"/>
    <mergeCell ref="R795:R796"/>
    <mergeCell ref="R797:R798"/>
    <mergeCell ref="Q793:Q794"/>
    <mergeCell ref="Q795:Q796"/>
    <mergeCell ref="Q797:Q798"/>
    <mergeCell ref="R793:R794"/>
    <mergeCell ref="M799:M800"/>
    <mergeCell ref="N799:N800"/>
    <mergeCell ref="O799:O800"/>
    <mergeCell ref="P799:P800"/>
    <mergeCell ref="S795:S796"/>
    <mergeCell ref="K797:K798"/>
    <mergeCell ref="L797:L798"/>
    <mergeCell ref="M797:M798"/>
    <mergeCell ref="N797:N798"/>
    <mergeCell ref="O797:O798"/>
    <mergeCell ref="S799:S800"/>
    <mergeCell ref="K801:K802"/>
    <mergeCell ref="L801:L802"/>
    <mergeCell ref="M801:M802"/>
    <mergeCell ref="N801:N802"/>
    <mergeCell ref="O801:O802"/>
    <mergeCell ref="P801:P802"/>
    <mergeCell ref="S801:S802"/>
    <mergeCell ref="K799:K800"/>
    <mergeCell ref="L799:L800"/>
    <mergeCell ref="Q799:Q800"/>
    <mergeCell ref="Q801:Q802"/>
    <mergeCell ref="R799:R800"/>
    <mergeCell ref="R801:R802"/>
    <mergeCell ref="P805:P806"/>
    <mergeCell ref="S805:S806"/>
    <mergeCell ref="K803:K804"/>
    <mergeCell ref="L803:L804"/>
    <mergeCell ref="M803:M804"/>
    <mergeCell ref="N803:N804"/>
    <mergeCell ref="O803:O804"/>
    <mergeCell ref="P803:P804"/>
    <mergeCell ref="Q803:Q804"/>
    <mergeCell ref="Q805:Q806"/>
    <mergeCell ref="M807:M808"/>
    <mergeCell ref="N807:N808"/>
    <mergeCell ref="O807:O808"/>
    <mergeCell ref="P807:P808"/>
    <mergeCell ref="S803:S804"/>
    <mergeCell ref="K805:K806"/>
    <mergeCell ref="L805:L806"/>
    <mergeCell ref="M805:M806"/>
    <mergeCell ref="N805:N806"/>
    <mergeCell ref="O805:O806"/>
    <mergeCell ref="S807:S808"/>
    <mergeCell ref="Q807:Q808"/>
    <mergeCell ref="R803:R804"/>
    <mergeCell ref="R805:R806"/>
    <mergeCell ref="R807:R808"/>
    <mergeCell ref="K809:K810"/>
    <mergeCell ref="L809:L810"/>
    <mergeCell ref="M809:M810"/>
    <mergeCell ref="N809:N810"/>
    <mergeCell ref="O809:O810"/>
    <mergeCell ref="P809:P810"/>
    <mergeCell ref="S809:S810"/>
    <mergeCell ref="K807:K808"/>
    <mergeCell ref="L807:L808"/>
    <mergeCell ref="P813:P814"/>
    <mergeCell ref="S813:S814"/>
    <mergeCell ref="K811:K812"/>
    <mergeCell ref="L811:L812"/>
    <mergeCell ref="M811:M812"/>
    <mergeCell ref="N811:N812"/>
    <mergeCell ref="O811:O812"/>
    <mergeCell ref="P811:P812"/>
    <mergeCell ref="R811:R812"/>
    <mergeCell ref="R813:R814"/>
    <mergeCell ref="Q809:Q810"/>
    <mergeCell ref="Q811:Q812"/>
    <mergeCell ref="Q813:Q814"/>
    <mergeCell ref="R809:R810"/>
    <mergeCell ref="M815:M816"/>
    <mergeCell ref="N815:N816"/>
    <mergeCell ref="O815:O816"/>
    <mergeCell ref="P815:P816"/>
    <mergeCell ref="S811:S812"/>
    <mergeCell ref="K813:K814"/>
    <mergeCell ref="L813:L814"/>
    <mergeCell ref="M813:M814"/>
    <mergeCell ref="N813:N814"/>
    <mergeCell ref="O813:O814"/>
    <mergeCell ref="S815:S816"/>
    <mergeCell ref="K817:K818"/>
    <mergeCell ref="L817:L818"/>
    <mergeCell ref="M817:M818"/>
    <mergeCell ref="N817:N818"/>
    <mergeCell ref="O817:O818"/>
    <mergeCell ref="P817:P818"/>
    <mergeCell ref="S817:S818"/>
    <mergeCell ref="K815:K816"/>
    <mergeCell ref="L815:L816"/>
    <mergeCell ref="Q815:Q816"/>
    <mergeCell ref="Q817:Q818"/>
    <mergeCell ref="R815:R816"/>
    <mergeCell ref="R817:R818"/>
    <mergeCell ref="P821:P822"/>
    <mergeCell ref="S821:S822"/>
    <mergeCell ref="K819:K820"/>
    <mergeCell ref="L819:L820"/>
    <mergeCell ref="M819:M820"/>
    <mergeCell ref="N819:N820"/>
    <mergeCell ref="O819:O820"/>
    <mergeCell ref="P819:P820"/>
    <mergeCell ref="Q819:Q820"/>
    <mergeCell ref="Q821:Q822"/>
    <mergeCell ref="M823:M824"/>
    <mergeCell ref="N823:N824"/>
    <mergeCell ref="O823:O824"/>
    <mergeCell ref="P823:P824"/>
    <mergeCell ref="S819:S820"/>
    <mergeCell ref="K821:K822"/>
    <mergeCell ref="L821:L822"/>
    <mergeCell ref="M821:M822"/>
    <mergeCell ref="N821:N822"/>
    <mergeCell ref="O821:O822"/>
    <mergeCell ref="S823:S824"/>
    <mergeCell ref="Q823:Q824"/>
    <mergeCell ref="R819:R820"/>
    <mergeCell ref="R821:R822"/>
    <mergeCell ref="R823:R824"/>
    <mergeCell ref="K825:K826"/>
    <mergeCell ref="L825:L826"/>
    <mergeCell ref="M825:M826"/>
    <mergeCell ref="N825:N826"/>
    <mergeCell ref="O825:O826"/>
    <mergeCell ref="P825:P826"/>
    <mergeCell ref="S825:S826"/>
    <mergeCell ref="K823:K824"/>
    <mergeCell ref="L823:L824"/>
    <mergeCell ref="P829:P830"/>
    <mergeCell ref="S829:S830"/>
    <mergeCell ref="K827:K828"/>
    <mergeCell ref="L827:L828"/>
    <mergeCell ref="M827:M828"/>
    <mergeCell ref="N827:N828"/>
    <mergeCell ref="O827:O828"/>
    <mergeCell ref="P827:P828"/>
    <mergeCell ref="R827:R828"/>
    <mergeCell ref="R829:R830"/>
    <mergeCell ref="Q825:Q826"/>
    <mergeCell ref="Q827:Q828"/>
    <mergeCell ref="Q829:Q830"/>
    <mergeCell ref="R825:R826"/>
    <mergeCell ref="M831:M832"/>
    <mergeCell ref="N831:N832"/>
    <mergeCell ref="O831:O832"/>
    <mergeCell ref="P831:P832"/>
    <mergeCell ref="S827:S828"/>
    <mergeCell ref="K829:K830"/>
    <mergeCell ref="L829:L830"/>
    <mergeCell ref="M829:M830"/>
    <mergeCell ref="N829:N830"/>
    <mergeCell ref="O829:O830"/>
    <mergeCell ref="S831:S832"/>
    <mergeCell ref="K833:K834"/>
    <mergeCell ref="L833:L834"/>
    <mergeCell ref="M833:M834"/>
    <mergeCell ref="N833:N834"/>
    <mergeCell ref="O833:O834"/>
    <mergeCell ref="P833:P834"/>
    <mergeCell ref="S833:S834"/>
    <mergeCell ref="K831:K832"/>
    <mergeCell ref="L831:L832"/>
    <mergeCell ref="Q831:Q832"/>
    <mergeCell ref="Q833:Q834"/>
    <mergeCell ref="R831:R832"/>
    <mergeCell ref="R833:R834"/>
    <mergeCell ref="P837:P838"/>
    <mergeCell ref="S837:S838"/>
    <mergeCell ref="K835:K836"/>
    <mergeCell ref="L835:L836"/>
    <mergeCell ref="M835:M836"/>
    <mergeCell ref="N835:N836"/>
    <mergeCell ref="O835:O836"/>
    <mergeCell ref="P835:P836"/>
    <mergeCell ref="Q835:Q836"/>
    <mergeCell ref="Q837:Q838"/>
    <mergeCell ref="M839:M840"/>
    <mergeCell ref="N839:N840"/>
    <mergeCell ref="O839:O840"/>
    <mergeCell ref="P839:P840"/>
    <mergeCell ref="S835:S836"/>
    <mergeCell ref="K837:K838"/>
    <mergeCell ref="L837:L838"/>
    <mergeCell ref="M837:M838"/>
    <mergeCell ref="N837:N838"/>
    <mergeCell ref="O837:O838"/>
    <mergeCell ref="S839:S840"/>
    <mergeCell ref="Q839:Q840"/>
    <mergeCell ref="R835:R836"/>
    <mergeCell ref="R837:R838"/>
    <mergeCell ref="R839:R840"/>
    <mergeCell ref="K841:K842"/>
    <mergeCell ref="L841:L842"/>
    <mergeCell ref="M841:M842"/>
    <mergeCell ref="N841:N842"/>
    <mergeCell ref="O841:O842"/>
    <mergeCell ref="P841:P842"/>
    <mergeCell ref="S841:S842"/>
    <mergeCell ref="K839:K840"/>
    <mergeCell ref="L839:L840"/>
    <mergeCell ref="P845:P846"/>
    <mergeCell ref="S845:S846"/>
    <mergeCell ref="K843:K844"/>
    <mergeCell ref="L843:L844"/>
    <mergeCell ref="M843:M844"/>
    <mergeCell ref="N843:N844"/>
    <mergeCell ref="O843:O844"/>
    <mergeCell ref="P843:P844"/>
    <mergeCell ref="R843:R844"/>
    <mergeCell ref="R845:R846"/>
    <mergeCell ref="Q841:Q842"/>
    <mergeCell ref="Q843:Q844"/>
    <mergeCell ref="Q845:Q846"/>
    <mergeCell ref="R841:R842"/>
    <mergeCell ref="M847:M848"/>
    <mergeCell ref="N847:N848"/>
    <mergeCell ref="O847:O848"/>
    <mergeCell ref="P847:P848"/>
    <mergeCell ref="S843:S844"/>
    <mergeCell ref="K845:K846"/>
    <mergeCell ref="L845:L846"/>
    <mergeCell ref="M845:M846"/>
    <mergeCell ref="N845:N846"/>
    <mergeCell ref="O845:O846"/>
    <mergeCell ref="S847:S848"/>
    <mergeCell ref="K849:K850"/>
    <mergeCell ref="L849:L850"/>
    <mergeCell ref="M849:M850"/>
    <mergeCell ref="N849:N850"/>
    <mergeCell ref="O849:O850"/>
    <mergeCell ref="P849:P850"/>
    <mergeCell ref="S849:S850"/>
    <mergeCell ref="K847:K848"/>
    <mergeCell ref="L847:L848"/>
    <mergeCell ref="Q847:Q848"/>
    <mergeCell ref="Q849:Q850"/>
    <mergeCell ref="R847:R848"/>
    <mergeCell ref="R849:R850"/>
    <mergeCell ref="P853:P854"/>
    <mergeCell ref="S853:S854"/>
    <mergeCell ref="K851:K852"/>
    <mergeCell ref="L851:L852"/>
    <mergeCell ref="M851:M852"/>
    <mergeCell ref="N851:N852"/>
    <mergeCell ref="O851:O852"/>
    <mergeCell ref="P851:P852"/>
    <mergeCell ref="Q851:Q852"/>
    <mergeCell ref="Q853:Q854"/>
    <mergeCell ref="M855:M856"/>
    <mergeCell ref="N855:N856"/>
    <mergeCell ref="O855:O856"/>
    <mergeCell ref="P855:P856"/>
    <mergeCell ref="S851:S852"/>
    <mergeCell ref="K853:K854"/>
    <mergeCell ref="L853:L854"/>
    <mergeCell ref="M853:M854"/>
    <mergeCell ref="N853:N854"/>
    <mergeCell ref="O853:O854"/>
    <mergeCell ref="S855:S856"/>
    <mergeCell ref="Q855:Q856"/>
    <mergeCell ref="R851:R852"/>
    <mergeCell ref="R853:R854"/>
    <mergeCell ref="R855:R856"/>
    <mergeCell ref="K857:K858"/>
    <mergeCell ref="L857:L858"/>
    <mergeCell ref="M857:M858"/>
    <mergeCell ref="N857:N858"/>
    <mergeCell ref="O857:O858"/>
    <mergeCell ref="P857:P858"/>
    <mergeCell ref="S857:S858"/>
    <mergeCell ref="K855:K856"/>
    <mergeCell ref="L855:L856"/>
    <mergeCell ref="P861:P862"/>
    <mergeCell ref="S861:S862"/>
    <mergeCell ref="K859:K860"/>
    <mergeCell ref="L859:L860"/>
    <mergeCell ref="M859:M860"/>
    <mergeCell ref="N859:N860"/>
    <mergeCell ref="O859:O860"/>
    <mergeCell ref="P859:P860"/>
    <mergeCell ref="R859:R860"/>
    <mergeCell ref="R861:R862"/>
    <mergeCell ref="Q857:Q858"/>
    <mergeCell ref="Q859:Q860"/>
    <mergeCell ref="Q861:Q862"/>
    <mergeCell ref="R857:R858"/>
    <mergeCell ref="M863:M864"/>
    <mergeCell ref="N863:N864"/>
    <mergeCell ref="O863:O864"/>
    <mergeCell ref="P863:P864"/>
    <mergeCell ref="S859:S860"/>
    <mergeCell ref="K861:K862"/>
    <mergeCell ref="L861:L862"/>
    <mergeCell ref="M861:M862"/>
    <mergeCell ref="N861:N862"/>
    <mergeCell ref="O861:O862"/>
    <mergeCell ref="S863:S864"/>
    <mergeCell ref="K865:K866"/>
    <mergeCell ref="L865:L866"/>
    <mergeCell ref="M865:M866"/>
    <mergeCell ref="N865:N866"/>
    <mergeCell ref="O865:O866"/>
    <mergeCell ref="P865:P866"/>
    <mergeCell ref="S865:S866"/>
    <mergeCell ref="K863:K864"/>
    <mergeCell ref="L863:L864"/>
    <mergeCell ref="Q863:Q864"/>
    <mergeCell ref="Q865:Q866"/>
    <mergeCell ref="R863:R864"/>
    <mergeCell ref="R865:R866"/>
    <mergeCell ref="P869:P870"/>
    <mergeCell ref="S869:S870"/>
    <mergeCell ref="K867:K868"/>
    <mergeCell ref="L867:L868"/>
    <mergeCell ref="M867:M868"/>
    <mergeCell ref="N867:N868"/>
    <mergeCell ref="O867:O868"/>
    <mergeCell ref="P867:P868"/>
    <mergeCell ref="Q867:Q868"/>
    <mergeCell ref="Q869:Q870"/>
    <mergeCell ref="M871:M872"/>
    <mergeCell ref="N871:N872"/>
    <mergeCell ref="O871:O872"/>
    <mergeCell ref="P871:P872"/>
    <mergeCell ref="S867:S868"/>
    <mergeCell ref="K869:K870"/>
    <mergeCell ref="L869:L870"/>
    <mergeCell ref="M869:M870"/>
    <mergeCell ref="N869:N870"/>
    <mergeCell ref="O869:O870"/>
    <mergeCell ref="S871:S872"/>
    <mergeCell ref="Q871:Q872"/>
    <mergeCell ref="R867:R868"/>
    <mergeCell ref="R869:R870"/>
    <mergeCell ref="R871:R872"/>
    <mergeCell ref="K873:K874"/>
    <mergeCell ref="L873:L874"/>
    <mergeCell ref="M873:M874"/>
    <mergeCell ref="N873:N874"/>
    <mergeCell ref="O873:O874"/>
    <mergeCell ref="P873:P874"/>
    <mergeCell ref="S873:S874"/>
    <mergeCell ref="K871:K872"/>
    <mergeCell ref="L871:L872"/>
    <mergeCell ref="P877:P878"/>
    <mergeCell ref="S877:S878"/>
    <mergeCell ref="K875:K876"/>
    <mergeCell ref="L875:L876"/>
    <mergeCell ref="M875:M876"/>
    <mergeCell ref="N875:N876"/>
    <mergeCell ref="O875:O876"/>
    <mergeCell ref="P875:P876"/>
    <mergeCell ref="R875:R876"/>
    <mergeCell ref="R877:R878"/>
    <mergeCell ref="Q873:Q874"/>
    <mergeCell ref="Q875:Q876"/>
    <mergeCell ref="Q877:Q878"/>
    <mergeCell ref="R873:R874"/>
    <mergeCell ref="M879:M880"/>
    <mergeCell ref="N879:N880"/>
    <mergeCell ref="O879:O880"/>
    <mergeCell ref="P879:P880"/>
    <mergeCell ref="S875:S876"/>
    <mergeCell ref="K877:K878"/>
    <mergeCell ref="L877:L878"/>
    <mergeCell ref="M877:M878"/>
    <mergeCell ref="N877:N878"/>
    <mergeCell ref="O877:O878"/>
    <mergeCell ref="S879:S880"/>
    <mergeCell ref="K881:K882"/>
    <mergeCell ref="L881:L882"/>
    <mergeCell ref="M881:M882"/>
    <mergeCell ref="N881:N882"/>
    <mergeCell ref="O881:O882"/>
    <mergeCell ref="P881:P882"/>
    <mergeCell ref="S881:S882"/>
    <mergeCell ref="K879:K880"/>
    <mergeCell ref="L879:L880"/>
    <mergeCell ref="Q879:Q880"/>
    <mergeCell ref="Q881:Q882"/>
    <mergeCell ref="R879:R880"/>
    <mergeCell ref="R881:R882"/>
    <mergeCell ref="P885:P886"/>
    <mergeCell ref="S885:S886"/>
    <mergeCell ref="K883:K884"/>
    <mergeCell ref="L883:L884"/>
    <mergeCell ref="M883:M884"/>
    <mergeCell ref="N883:N884"/>
    <mergeCell ref="O883:O884"/>
    <mergeCell ref="P883:P884"/>
    <mergeCell ref="Q883:Q884"/>
    <mergeCell ref="Q885:Q886"/>
    <mergeCell ref="M887:M888"/>
    <mergeCell ref="N887:N888"/>
    <mergeCell ref="O887:O888"/>
    <mergeCell ref="P887:P888"/>
    <mergeCell ref="S883:S884"/>
    <mergeCell ref="K885:K886"/>
    <mergeCell ref="L885:L886"/>
    <mergeCell ref="M885:M886"/>
    <mergeCell ref="N885:N886"/>
    <mergeCell ref="O885:O886"/>
    <mergeCell ref="S887:S888"/>
    <mergeCell ref="Q887:Q888"/>
    <mergeCell ref="R883:R884"/>
    <mergeCell ref="R885:R886"/>
    <mergeCell ref="R887:R888"/>
    <mergeCell ref="K889:K890"/>
    <mergeCell ref="L889:L890"/>
    <mergeCell ref="M889:M890"/>
    <mergeCell ref="N889:N890"/>
    <mergeCell ref="O889:O890"/>
    <mergeCell ref="P889:P890"/>
    <mergeCell ref="S889:S890"/>
    <mergeCell ref="K887:K888"/>
    <mergeCell ref="L887:L888"/>
    <mergeCell ref="P893:P894"/>
    <mergeCell ref="S893:S894"/>
    <mergeCell ref="K891:K892"/>
    <mergeCell ref="L891:L892"/>
    <mergeCell ref="M891:M892"/>
    <mergeCell ref="N891:N892"/>
    <mergeCell ref="O891:O892"/>
    <mergeCell ref="P891:P892"/>
    <mergeCell ref="R891:R892"/>
    <mergeCell ref="R893:R894"/>
    <mergeCell ref="Q889:Q890"/>
    <mergeCell ref="Q891:Q892"/>
    <mergeCell ref="Q893:Q894"/>
    <mergeCell ref="R889:R890"/>
    <mergeCell ref="M895:M896"/>
    <mergeCell ref="N895:N896"/>
    <mergeCell ref="O895:O896"/>
    <mergeCell ref="P895:P896"/>
    <mergeCell ref="S891:S892"/>
    <mergeCell ref="K893:K894"/>
    <mergeCell ref="L893:L894"/>
    <mergeCell ref="M893:M894"/>
    <mergeCell ref="N893:N894"/>
    <mergeCell ref="O893:O894"/>
    <mergeCell ref="S895:S896"/>
    <mergeCell ref="K897:K898"/>
    <mergeCell ref="L897:L898"/>
    <mergeCell ref="M897:M898"/>
    <mergeCell ref="N897:N898"/>
    <mergeCell ref="O897:O898"/>
    <mergeCell ref="P897:P898"/>
    <mergeCell ref="S897:S898"/>
    <mergeCell ref="K895:K896"/>
    <mergeCell ref="L895:L896"/>
    <mergeCell ref="Q895:Q896"/>
    <mergeCell ref="Q897:Q898"/>
    <mergeCell ref="R895:R896"/>
    <mergeCell ref="R897:R898"/>
    <mergeCell ref="P901:P902"/>
    <mergeCell ref="S901:S902"/>
    <mergeCell ref="K899:K900"/>
    <mergeCell ref="L899:L900"/>
    <mergeCell ref="M899:M900"/>
    <mergeCell ref="N899:N900"/>
    <mergeCell ref="O899:O900"/>
    <mergeCell ref="P899:P900"/>
    <mergeCell ref="Q899:Q900"/>
    <mergeCell ref="Q901:Q902"/>
    <mergeCell ref="M903:M904"/>
    <mergeCell ref="N903:N904"/>
    <mergeCell ref="O903:O904"/>
    <mergeCell ref="P903:P904"/>
    <mergeCell ref="S899:S900"/>
    <mergeCell ref="K901:K902"/>
    <mergeCell ref="L901:L902"/>
    <mergeCell ref="M901:M902"/>
    <mergeCell ref="N901:N902"/>
    <mergeCell ref="O901:O902"/>
    <mergeCell ref="S903:S904"/>
    <mergeCell ref="Q903:Q904"/>
    <mergeCell ref="R899:R900"/>
    <mergeCell ref="R901:R902"/>
    <mergeCell ref="R903:R904"/>
    <mergeCell ref="K905:K906"/>
    <mergeCell ref="L905:L906"/>
    <mergeCell ref="M905:M906"/>
    <mergeCell ref="N905:N906"/>
    <mergeCell ref="O905:O906"/>
    <mergeCell ref="P905:P906"/>
    <mergeCell ref="S905:S906"/>
    <mergeCell ref="K903:K904"/>
    <mergeCell ref="L903:L904"/>
    <mergeCell ref="P909:P910"/>
    <mergeCell ref="S909:S910"/>
    <mergeCell ref="K907:K908"/>
    <mergeCell ref="L907:L908"/>
    <mergeCell ref="M907:M908"/>
    <mergeCell ref="N907:N908"/>
    <mergeCell ref="O907:O908"/>
    <mergeCell ref="P907:P908"/>
    <mergeCell ref="R907:R908"/>
    <mergeCell ref="R909:R910"/>
    <mergeCell ref="Q905:Q906"/>
    <mergeCell ref="Q907:Q908"/>
    <mergeCell ref="Q909:Q910"/>
    <mergeCell ref="R905:R906"/>
    <mergeCell ref="M911:M912"/>
    <mergeCell ref="N911:N912"/>
    <mergeCell ref="O911:O912"/>
    <mergeCell ref="P911:P912"/>
    <mergeCell ref="S907:S908"/>
    <mergeCell ref="K909:K910"/>
    <mergeCell ref="L909:L910"/>
    <mergeCell ref="M909:M910"/>
    <mergeCell ref="N909:N910"/>
    <mergeCell ref="O909:O910"/>
    <mergeCell ref="S911:S912"/>
    <mergeCell ref="K913:K914"/>
    <mergeCell ref="L913:L914"/>
    <mergeCell ref="M913:M914"/>
    <mergeCell ref="N913:N914"/>
    <mergeCell ref="O913:O914"/>
    <mergeCell ref="P913:P914"/>
    <mergeCell ref="S913:S914"/>
    <mergeCell ref="K911:K912"/>
    <mergeCell ref="L911:L912"/>
    <mergeCell ref="Q911:Q912"/>
    <mergeCell ref="Q913:Q914"/>
    <mergeCell ref="R911:R912"/>
    <mergeCell ref="R913:R914"/>
    <mergeCell ref="P917:P918"/>
    <mergeCell ref="S917:S918"/>
    <mergeCell ref="K915:K916"/>
    <mergeCell ref="L915:L916"/>
    <mergeCell ref="M915:M916"/>
    <mergeCell ref="N915:N916"/>
    <mergeCell ref="O915:O916"/>
    <mergeCell ref="P915:P916"/>
    <mergeCell ref="Q915:Q916"/>
    <mergeCell ref="Q917:Q918"/>
    <mergeCell ref="M919:M920"/>
    <mergeCell ref="N919:N920"/>
    <mergeCell ref="O919:O920"/>
    <mergeCell ref="P919:P920"/>
    <mergeCell ref="S915:S916"/>
    <mergeCell ref="K917:K918"/>
    <mergeCell ref="L917:L918"/>
    <mergeCell ref="M917:M918"/>
    <mergeCell ref="N917:N918"/>
    <mergeCell ref="O917:O918"/>
    <mergeCell ref="S919:S920"/>
    <mergeCell ref="Q919:Q920"/>
    <mergeCell ref="R915:R916"/>
    <mergeCell ref="R917:R918"/>
    <mergeCell ref="R919:R920"/>
    <mergeCell ref="K921:K922"/>
    <mergeCell ref="L921:L922"/>
    <mergeCell ref="M921:M922"/>
    <mergeCell ref="N921:N922"/>
    <mergeCell ref="O921:O922"/>
    <mergeCell ref="P921:P922"/>
    <mergeCell ref="S921:S922"/>
    <mergeCell ref="K919:K920"/>
    <mergeCell ref="L919:L920"/>
    <mergeCell ref="P925:P926"/>
    <mergeCell ref="S925:S926"/>
    <mergeCell ref="K923:K924"/>
    <mergeCell ref="L923:L924"/>
    <mergeCell ref="M923:M924"/>
    <mergeCell ref="N923:N924"/>
    <mergeCell ref="O923:O924"/>
    <mergeCell ref="P923:P924"/>
    <mergeCell ref="R923:R924"/>
    <mergeCell ref="R925:R926"/>
    <mergeCell ref="Q921:Q922"/>
    <mergeCell ref="Q923:Q924"/>
    <mergeCell ref="Q925:Q926"/>
    <mergeCell ref="R921:R922"/>
    <mergeCell ref="M927:M928"/>
    <mergeCell ref="N927:N928"/>
    <mergeCell ref="O927:O928"/>
    <mergeCell ref="P927:P928"/>
    <mergeCell ref="S923:S924"/>
    <mergeCell ref="K925:K926"/>
    <mergeCell ref="L925:L926"/>
    <mergeCell ref="M925:M926"/>
    <mergeCell ref="N925:N926"/>
    <mergeCell ref="O925:O926"/>
    <mergeCell ref="S927:S928"/>
    <mergeCell ref="K929:K930"/>
    <mergeCell ref="L929:L930"/>
    <mergeCell ref="M929:M930"/>
    <mergeCell ref="N929:N930"/>
    <mergeCell ref="O929:O930"/>
    <mergeCell ref="P929:P930"/>
    <mergeCell ref="S929:S930"/>
    <mergeCell ref="K927:K928"/>
    <mergeCell ref="L927:L928"/>
    <mergeCell ref="Q927:Q928"/>
    <mergeCell ref="Q929:Q930"/>
    <mergeCell ref="R927:R928"/>
    <mergeCell ref="R929:R930"/>
    <mergeCell ref="P933:P934"/>
    <mergeCell ref="S933:S934"/>
    <mergeCell ref="K931:K932"/>
    <mergeCell ref="L931:L932"/>
    <mergeCell ref="M931:M932"/>
    <mergeCell ref="N931:N932"/>
    <mergeCell ref="O931:O932"/>
    <mergeCell ref="P931:P932"/>
    <mergeCell ref="Q931:Q932"/>
    <mergeCell ref="Q933:Q934"/>
    <mergeCell ref="M935:M936"/>
    <mergeCell ref="N935:N936"/>
    <mergeCell ref="O935:O936"/>
    <mergeCell ref="P935:P936"/>
    <mergeCell ref="S931:S932"/>
    <mergeCell ref="K933:K934"/>
    <mergeCell ref="L933:L934"/>
    <mergeCell ref="M933:M934"/>
    <mergeCell ref="N933:N934"/>
    <mergeCell ref="O933:O934"/>
    <mergeCell ref="S935:S936"/>
    <mergeCell ref="Q935:Q936"/>
    <mergeCell ref="R931:R932"/>
    <mergeCell ref="R933:R934"/>
    <mergeCell ref="R935:R936"/>
    <mergeCell ref="K937:K938"/>
    <mergeCell ref="L937:L938"/>
    <mergeCell ref="M937:M938"/>
    <mergeCell ref="N937:N938"/>
    <mergeCell ref="O937:O938"/>
    <mergeCell ref="P937:P938"/>
    <mergeCell ref="S937:S938"/>
    <mergeCell ref="K935:K936"/>
    <mergeCell ref="L935:L936"/>
    <mergeCell ref="P941:P942"/>
    <mergeCell ref="S941:S942"/>
    <mergeCell ref="K939:K940"/>
    <mergeCell ref="L939:L940"/>
    <mergeCell ref="M939:M940"/>
    <mergeCell ref="N939:N940"/>
    <mergeCell ref="O939:O940"/>
    <mergeCell ref="P939:P940"/>
    <mergeCell ref="R939:R940"/>
    <mergeCell ref="R941:R942"/>
    <mergeCell ref="Q937:Q938"/>
    <mergeCell ref="Q939:Q940"/>
    <mergeCell ref="Q941:Q942"/>
    <mergeCell ref="R937:R938"/>
    <mergeCell ref="M943:M944"/>
    <mergeCell ref="N943:N944"/>
    <mergeCell ref="O943:O944"/>
    <mergeCell ref="P943:P944"/>
    <mergeCell ref="S939:S940"/>
    <mergeCell ref="K941:K942"/>
    <mergeCell ref="L941:L942"/>
    <mergeCell ref="M941:M942"/>
    <mergeCell ref="N941:N942"/>
    <mergeCell ref="O941:O942"/>
    <mergeCell ref="S943:S944"/>
    <mergeCell ref="K945:K946"/>
    <mergeCell ref="L945:L946"/>
    <mergeCell ref="M945:M946"/>
    <mergeCell ref="N945:N946"/>
    <mergeCell ref="O945:O946"/>
    <mergeCell ref="P945:P946"/>
    <mergeCell ref="S945:S946"/>
    <mergeCell ref="K943:K944"/>
    <mergeCell ref="L943:L944"/>
    <mergeCell ref="Q943:Q944"/>
    <mergeCell ref="Q945:Q946"/>
    <mergeCell ref="R943:R944"/>
    <mergeCell ref="R945:R946"/>
    <mergeCell ref="P949:P950"/>
    <mergeCell ref="S949:S950"/>
    <mergeCell ref="K947:K948"/>
    <mergeCell ref="L947:L948"/>
    <mergeCell ref="M947:M948"/>
    <mergeCell ref="N947:N948"/>
    <mergeCell ref="O947:O948"/>
    <mergeCell ref="P947:P948"/>
    <mergeCell ref="Q947:Q948"/>
    <mergeCell ref="Q949:Q950"/>
    <mergeCell ref="M951:M952"/>
    <mergeCell ref="N951:N952"/>
    <mergeCell ref="O951:O952"/>
    <mergeCell ref="P951:P952"/>
    <mergeCell ref="S947:S948"/>
    <mergeCell ref="K949:K950"/>
    <mergeCell ref="L949:L950"/>
    <mergeCell ref="M949:M950"/>
    <mergeCell ref="N949:N950"/>
    <mergeCell ref="O949:O950"/>
    <mergeCell ref="S951:S952"/>
    <mergeCell ref="Q951:Q952"/>
    <mergeCell ref="R947:R948"/>
    <mergeCell ref="R949:R950"/>
    <mergeCell ref="R951:R952"/>
    <mergeCell ref="K953:K954"/>
    <mergeCell ref="L953:L954"/>
    <mergeCell ref="M953:M954"/>
    <mergeCell ref="N953:N954"/>
    <mergeCell ref="O953:O954"/>
    <mergeCell ref="P953:P954"/>
    <mergeCell ref="S953:S954"/>
    <mergeCell ref="K951:K952"/>
    <mergeCell ref="L951:L952"/>
    <mergeCell ref="P957:P958"/>
    <mergeCell ref="S957:S958"/>
    <mergeCell ref="K955:K956"/>
    <mergeCell ref="L955:L956"/>
    <mergeCell ref="M955:M956"/>
    <mergeCell ref="N955:N956"/>
    <mergeCell ref="O955:O956"/>
    <mergeCell ref="P955:P956"/>
    <mergeCell ref="R955:R956"/>
    <mergeCell ref="R957:R958"/>
    <mergeCell ref="Q953:Q954"/>
    <mergeCell ref="Q955:Q956"/>
    <mergeCell ref="Q957:Q958"/>
    <mergeCell ref="R953:R954"/>
    <mergeCell ref="M959:M960"/>
    <mergeCell ref="N959:N960"/>
    <mergeCell ref="O959:O960"/>
    <mergeCell ref="P959:P960"/>
    <mergeCell ref="S955:S956"/>
    <mergeCell ref="K957:K958"/>
    <mergeCell ref="L957:L958"/>
    <mergeCell ref="M957:M958"/>
    <mergeCell ref="N957:N958"/>
    <mergeCell ref="O957:O958"/>
    <mergeCell ref="S959:S960"/>
    <mergeCell ref="K961:K962"/>
    <mergeCell ref="L961:L962"/>
    <mergeCell ref="M961:M962"/>
    <mergeCell ref="N961:N962"/>
    <mergeCell ref="O961:O962"/>
    <mergeCell ref="P961:P962"/>
    <mergeCell ref="S961:S962"/>
    <mergeCell ref="K959:K960"/>
    <mergeCell ref="L959:L960"/>
    <mergeCell ref="Q959:Q960"/>
    <mergeCell ref="Q961:Q962"/>
    <mergeCell ref="P965:P966"/>
    <mergeCell ref="S965:S966"/>
    <mergeCell ref="K963:K964"/>
    <mergeCell ref="L963:L964"/>
    <mergeCell ref="M963:M964"/>
    <mergeCell ref="N963:N964"/>
    <mergeCell ref="O963:O964"/>
    <mergeCell ref="P963:P964"/>
    <mergeCell ref="Q963:Q964"/>
    <mergeCell ref="Q965:Q966"/>
    <mergeCell ref="M967:M968"/>
    <mergeCell ref="N967:N968"/>
    <mergeCell ref="O967:O968"/>
    <mergeCell ref="P967:P968"/>
    <mergeCell ref="S963:S964"/>
    <mergeCell ref="K965:K966"/>
    <mergeCell ref="L965:L966"/>
    <mergeCell ref="M965:M966"/>
    <mergeCell ref="N965:N966"/>
    <mergeCell ref="O965:O966"/>
    <mergeCell ref="S967:S968"/>
    <mergeCell ref="Q967:Q968"/>
    <mergeCell ref="K969:K970"/>
    <mergeCell ref="L969:L970"/>
    <mergeCell ref="M969:M970"/>
    <mergeCell ref="N969:N970"/>
    <mergeCell ref="O969:O970"/>
    <mergeCell ref="P969:P970"/>
    <mergeCell ref="S969:S970"/>
    <mergeCell ref="K967:K968"/>
    <mergeCell ref="L967:L968"/>
    <mergeCell ref="P973:P974"/>
    <mergeCell ref="S973:S974"/>
    <mergeCell ref="K971:K972"/>
    <mergeCell ref="L971:L972"/>
    <mergeCell ref="M971:M972"/>
    <mergeCell ref="N971:N972"/>
    <mergeCell ref="O971:O972"/>
    <mergeCell ref="P971:P972"/>
    <mergeCell ref="R971:R972"/>
    <mergeCell ref="R973:R974"/>
    <mergeCell ref="Q969:Q970"/>
    <mergeCell ref="Q971:Q972"/>
    <mergeCell ref="Q973:Q974"/>
    <mergeCell ref="M975:M976"/>
    <mergeCell ref="N975:N976"/>
    <mergeCell ref="O975:O976"/>
    <mergeCell ref="P975:P976"/>
    <mergeCell ref="S971:S972"/>
    <mergeCell ref="K973:K974"/>
    <mergeCell ref="L973:L974"/>
    <mergeCell ref="M973:M974"/>
    <mergeCell ref="N973:N974"/>
    <mergeCell ref="O973:O974"/>
    <mergeCell ref="S975:S976"/>
    <mergeCell ref="K977:K978"/>
    <mergeCell ref="L977:L978"/>
    <mergeCell ref="M977:M978"/>
    <mergeCell ref="N977:N978"/>
    <mergeCell ref="O977:O978"/>
    <mergeCell ref="P977:P978"/>
    <mergeCell ref="S977:S978"/>
    <mergeCell ref="K975:K976"/>
    <mergeCell ref="L975:L976"/>
    <mergeCell ref="Q975:Q976"/>
    <mergeCell ref="Q977:Q978"/>
    <mergeCell ref="P981:P982"/>
    <mergeCell ref="S981:S982"/>
    <mergeCell ref="K979:K980"/>
    <mergeCell ref="L979:L980"/>
    <mergeCell ref="M979:M980"/>
    <mergeCell ref="N979:N980"/>
    <mergeCell ref="O979:O980"/>
    <mergeCell ref="P979:P980"/>
    <mergeCell ref="Q979:Q980"/>
    <mergeCell ref="Q981:Q982"/>
    <mergeCell ref="M983:M984"/>
    <mergeCell ref="N983:N984"/>
    <mergeCell ref="O983:O984"/>
    <mergeCell ref="P983:P984"/>
    <mergeCell ref="S979:S980"/>
    <mergeCell ref="K981:K982"/>
    <mergeCell ref="L981:L982"/>
    <mergeCell ref="M981:M982"/>
    <mergeCell ref="N981:N982"/>
    <mergeCell ref="O981:O982"/>
    <mergeCell ref="S983:S984"/>
    <mergeCell ref="Q983:Q984"/>
    <mergeCell ref="K985:K986"/>
    <mergeCell ref="L985:L986"/>
    <mergeCell ref="M985:M986"/>
    <mergeCell ref="N985:N986"/>
    <mergeCell ref="O985:O986"/>
    <mergeCell ref="P985:P986"/>
    <mergeCell ref="S985:S986"/>
    <mergeCell ref="K983:K984"/>
    <mergeCell ref="L983:L984"/>
    <mergeCell ref="P989:P990"/>
    <mergeCell ref="S989:S990"/>
    <mergeCell ref="K987:K988"/>
    <mergeCell ref="L987:L988"/>
    <mergeCell ref="M987:M988"/>
    <mergeCell ref="N987:N988"/>
    <mergeCell ref="O987:O988"/>
    <mergeCell ref="P987:P988"/>
    <mergeCell ref="R987:R988"/>
    <mergeCell ref="R989:R990"/>
    <mergeCell ref="Q985:Q986"/>
    <mergeCell ref="Q987:Q988"/>
    <mergeCell ref="Q989:Q990"/>
    <mergeCell ref="M991:M992"/>
    <mergeCell ref="N991:N992"/>
    <mergeCell ref="O991:O992"/>
    <mergeCell ref="P991:P992"/>
    <mergeCell ref="S987:S988"/>
    <mergeCell ref="K989:K990"/>
    <mergeCell ref="L989:L990"/>
    <mergeCell ref="M989:M990"/>
    <mergeCell ref="N989:N990"/>
    <mergeCell ref="O989:O990"/>
    <mergeCell ref="S991:S992"/>
    <mergeCell ref="K993:K994"/>
    <mergeCell ref="L993:L994"/>
    <mergeCell ref="M993:M994"/>
    <mergeCell ref="N993:N994"/>
    <mergeCell ref="O993:O994"/>
    <mergeCell ref="P993:P994"/>
    <mergeCell ref="S993:S994"/>
    <mergeCell ref="K991:K992"/>
    <mergeCell ref="L991:L992"/>
    <mergeCell ref="Q991:Q992"/>
    <mergeCell ref="Q993:Q994"/>
    <mergeCell ref="R991:R992"/>
    <mergeCell ref="R993:R994"/>
    <mergeCell ref="K1001:K1002"/>
    <mergeCell ref="L1001:L1002"/>
    <mergeCell ref="M1001:M1002"/>
    <mergeCell ref="N1001:N1002"/>
    <mergeCell ref="O1001:O1002"/>
    <mergeCell ref="P1001:P1002"/>
    <mergeCell ref="S1001:S1002"/>
    <mergeCell ref="K999:K1000"/>
    <mergeCell ref="L999:L1000"/>
    <mergeCell ref="P997:P998"/>
    <mergeCell ref="S997:S998"/>
    <mergeCell ref="K995:K996"/>
    <mergeCell ref="L995:L996"/>
    <mergeCell ref="M995:M996"/>
    <mergeCell ref="N995:N996"/>
    <mergeCell ref="O995:O996"/>
    <mergeCell ref="P995:P996"/>
    <mergeCell ref="Q995:Q996"/>
    <mergeCell ref="Q997:Q998"/>
    <mergeCell ref="M999:M1000"/>
    <mergeCell ref="N999:N1000"/>
    <mergeCell ref="O999:O1000"/>
    <mergeCell ref="P999:P1000"/>
    <mergeCell ref="S995:S996"/>
    <mergeCell ref="K997:K998"/>
    <mergeCell ref="L997:L998"/>
    <mergeCell ref="M997:M998"/>
    <mergeCell ref="N997:N998"/>
    <mergeCell ref="O997:O998"/>
    <mergeCell ref="S999:S1000"/>
    <mergeCell ref="Q999:Q1000"/>
    <mergeCell ref="Q1001:Q1002"/>
  </mergeCells>
  <dataValidations count="2">
    <dataValidation operator="lessThanOrEqual" allowBlank="1" showInputMessage="1" errorTitle="Invalid Date" error="Please input Date in  format: YYYY-MM-DD_x000a_Date has to be before or equal to today date." sqref="S1:S2" xr:uid="{00000000-0002-0000-0300-000000000000}"/>
    <dataValidation type="list" allowBlank="1" showInputMessage="1" showErrorMessage="1" sqref="K3:P1002 Q1001:R1001 Q3:R3 Q5:R5 Q7:R7 Q9:R9 Q11:R11 Q13:R13 Q15:R15 Q17:R17 Q19:R19 Q21:R21 Q23:R23 Q25:R25 Q27:R27 Q29:R29 Q31:R31 Q33:R33 Q35:R35 Q37:R37 Q39:R39 Q41:R41 Q43:R43 Q45:R45 Q47:R47 Q49:R49 Q51:R51 Q53:R53 Q55:R55 Q57:R57 Q59:R59 Q61:R61 Q63:R63 Q65:R65 Q67:R67 Q69:R69 Q71:R71 Q73:R73 Q75:R75 Q77:R77 Q79:R79 Q81:R81 Q83:R83 Q85:R85 Q87:R87 Q89:R89 Q91:R91 Q93:R93 Q95:R95 Q97:R97 Q99:R99 Q101:R101 Q103:R103 Q105:R105 Q107:R107 Q109:R109 Q111:R111 Q113:R113 Q115:R115 Q117:R117 Q119:R119 Q121:R121 Q123:R123 Q125:R125 Q127:R127 Q129:R129 Q131:R131 Q133:R133 Q135:R135 Q137:R137 Q139:R139 Q141:R141 Q143:R143 Q145:R145 Q147:R147 Q149:R149 Q151:R151 Q153:R153 Q155:R155 Q157:R157 Q159:R159 Q161:R161 Q163:R163 Q165:R165 Q167:R167 Q169:R169 Q171:R171 Q173:R173 Q175:R175 Q177:R177 Q179:R179 Q181:R181 Q183:R183 Q185:R185 Q187:R187 Q189:R189 Q191:R191 Q193:R193 Q195:R195 Q197:R197 Q199:R199 Q201:R201 Q203:R203 Q205:R205 Q207:R207 Q209:R209 Q211:R211 Q213:R213 Q215:R215 Q217:R217 Q219:R219 Q221:R221 Q223:R223 Q225:R225 Q227:R227 Q229:R229 Q231:R231 Q233:R233 Q235:R235 Q237:R237 Q239:R239 Q241:R241 Q243:R243 Q245:R245 Q247:R247 Q249:R249 Q251:R251 Q253:R253 Q255:R255 Q257:R257 Q259:R259 Q261:R261 Q263:R263 Q265:R265 Q267:R267 Q269:R269 Q271:R271 Q273:R273 Q275:R275 Q277:R277 Q279:R279 Q281:R281 Q283:R283 Q285:R285 Q287:R287 Q289:R289 Q291:R291 Q293:R293 Q295:R295 Q297:R297 Q299:R299 Q301:R301 Q303:R303 Q305:R305 Q307:R307 Q309:R309 Q311:R311 Q313:R313 Q315:R315 Q317:R317 Q319:R319 Q321:R321 Q323:R323 Q325:R325 Q327:R327 Q329:R329 Q331:R331 Q333:R333 Q335:R335 Q337:R337 Q339:R339 Q341:R341 Q343:R343 Q345:R345 Q347:R347 Q349:R349 Q351:R351 Q353:R353 Q355:R355 Q357:R357 Q359:R359 Q361:R361 Q363:R363 Q365:R365 Q367:R367 Q369:R369 Q371:R371 Q373:R373 Q375:R375 Q377:R377 Q379:R379 Q381:R381 Q383:R383 Q385:R385 Q387:R387 Q389:R389 Q391:R391 Q393:R393 Q395:R395 Q397:R397 Q399:R399 Q401:R401 Q403:R403 Q405:R405 Q407:R407 Q409:R409 Q411:R411 Q413:R413 Q415:R415 Q417:R417 Q419:R419 Q421:R421 Q423:R423 Q425:R425 Q427:R427 Q429:R429 Q431:R431 Q433:R433 Q435:R435 Q437:R437 Q439:R439 Q441:R441 Q443:R443 Q445:R445 Q447:R447 Q449:R449 Q451:R451 Q453:R453 Q455:R455 Q457:R457 Q459:R459 Q461:R461 Q463:R463 Q465:R465 Q467:R467 Q469:R469 Q471:R471 Q473:R473 Q475:R475 Q477:R477 Q479:R479 Q481:R481 Q483:R483 Q485:R485 Q487:R487 Q489:R489 Q491:R491 Q493:R493 Q495:R495 Q497:R497 Q499:R499 Q501:R501 Q503:R503 Q505:R505 Q507:R507 Q509:R509 Q511:R511 Q513:R513 Q515:R515 Q517:R517 Q519:R519 Q521:R521 Q523:R523 Q525:R525 Q527:R527 Q529:R529 Q531:R531 Q533:R533 Q535:R535 Q537:R537 Q539:R539 Q541:R541 Q543:R543 Q545:R545 Q547:R547 Q549:R549 Q551:R551 Q553:R553 Q555:R555 Q557:R557 Q559:R559 Q561:R561 Q563:R563 Q565:R565 Q567:R567 Q569:R569 Q571:R571 Q573:R573 Q575:R575 Q577:R577 Q579:R579 Q581:R581 Q583:R583 Q585:R585 Q587:R587 Q589:R589 Q591:R591 Q593:R593 Q595:R595 Q597:R597 Q599:R599 Q601:R601 Q603:R603 Q605:R605 Q607:R607 Q609:R609 Q611:R611 Q613:R613 Q615:R615 Q617:R617 Q619:R619 Q621:R621 Q623:R623 Q625:R625 Q627:R627 Q629:R629 Q631:R631 Q633:R633 Q635:R635 Q637:R637 Q639:R639 Q641:R641 Q643:R643 Q645:R645 Q647:R647 Q649:R649 Q651:R651 Q653:R653 Q655:R655 Q657:R657 Q659:R659 Q661:R661 Q663:R663 Q665:R665 Q667:R667 Q669:R669 Q671:R671 Q673:R673 Q675:R675 Q677:R677 Q679:R679 Q681:R681 Q683:R683 Q685:R685 Q687:R687 Q689:R689 Q691:R691 Q693:R693 Q695:R695 Q697:R697 Q699:R699 Q701:R701 Q703:R703 Q705:R705 Q707:R707 Q709:R709 Q711:R711 Q713:R713 Q715:R715 Q717:R717 Q719:R719 Q721:R721 Q723:R723 Q725:R725 Q727:R727 Q729:R729 Q731:R731 Q733:R733 Q735:R735 Q737:R737 Q739:R739 Q741:R741 Q743:R743 Q745:R745 Q747:R747 Q749:R749 Q751:R751 Q753:R753 Q755:R755 Q757:R757 Q759:R759 Q761:R761 Q763:R763 Q765:R765 Q767:R767 Q769:R769 Q771:R771 Q773:R773 Q775:R775 Q777:R777 Q779:R779 Q781:R781 Q783:R783 Q785:R785 Q787:R787 Q789:R789 Q791:R791 Q793:R793 Q795:R795 Q797:R797 Q799:R799 Q801:R801 Q803:R803 Q805:R805 Q807:R807 Q809:R809 Q811:R811 Q813:R813 Q815:R815 Q817:R817 Q819:R819 Q821:R821 Q823:R823 Q825:R825 Q827:R827 Q829:R829 Q831:R831 Q833:R833 Q835:R835 Q837:R837 Q839:R839 Q841:R841 Q843:R843 Q845:R845 Q847:R847 Q849:R849 Q851:R851 Q853:R853 Q855:R855 Q857:R857 Q859:R859 Q861:R861 Q863:R863 Q865:R865 Q867:R867 Q869:R869 Q871:R871 Q873:R873 Q875:R875 Q877:R877 Q879:R879 Q881:R881 Q883:R883 Q885:R885 Q887:R887 Q889:R889 Q891:R891 Q893:R893 Q895:R895 Q897:R897 Q899:R899 Q901:R901 Q903:R903 Q905:R905 Q907:R907 Q909:R909 Q911:R911 Q913:R913 Q915:R915 Q917:R917 Q919:R919 Q921:R921 Q923:R923 Q925:R925 Q927:R927 Q929:R929 Q931:R931 Q933:R933 Q935:R935 Q937:R937 Q939:R939 Q941:R941 Q943:R943 Q945:R945 Q947:R947 Q949:R949 Q951:R951 Q953:R953 Q955:R955 Q957:R957 Q959:R959 Q961:R961 Q963:R963 Q965:R965 Q967:R967 Q969:R969 Q971:R971 Q973:R973 Q975:R975 Q977:R977 Q979:R979 Q981:R981 Q983:R983 Q985:R985 Q987:R987 Q989:R989 Q991:R991 Q993:R993 Q995:R995 Q997:R997 Q999:R999" xr:uid="{00000000-0002-0000-0300-000001000000}">
      <formula1>Activity</formula1>
    </dataValidation>
  </dataValidations>
  <pageMargins left="0.7" right="0.7" top="0.75" bottom="0.75" header="0.3" footer="0.3"/>
  <pageSetup orientation="portrait" horizontalDpi="4294967295" verticalDpi="4294967295" r:id="rId1"/>
  <extLst>
    <ext xmlns:x14="http://schemas.microsoft.com/office/spreadsheetml/2009/9/main" uri="{78C0D931-6437-407d-A8EE-F0AAD7539E65}">
      <x14:conditionalFormattings>
        <x14:conditionalFormatting xmlns:xm="http://schemas.microsoft.com/office/excel/2006/main">
          <x14:cfRule type="expression" priority="1" id="{DCB545A1-1E4E-4BBD-B3DE-09A7FA92B7BF}">
            <xm:f>AND('Step 2 - Report Details'!$A3&lt;&gt;"",MONTH=Reporting_Period!$A$5,K3="")</xm:f>
            <x14:dxf>
              <fill>
                <patternFill>
                  <bgColor rgb="FFFF0000"/>
                </patternFill>
              </fill>
            </x14:dxf>
          </x14:cfRule>
          <xm:sqref>K3:R1048576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92"/>
  <sheetViews>
    <sheetView workbookViewId="0">
      <pane ySplit="1" topLeftCell="A2" activePane="bottomLeft" state="frozen"/>
      <selection activeCell="K3" sqref="K3:K4"/>
      <selection pane="bottomLeft" activeCell="I3" sqref="I3"/>
    </sheetView>
  </sheetViews>
  <sheetFormatPr defaultColWidth="9.1796875" defaultRowHeight="13" x14ac:dyDescent="0.3"/>
  <cols>
    <col min="1" max="1" width="38.453125" style="6" bestFit="1" customWidth="1"/>
    <col min="2" max="2" width="12.7265625" style="6" bestFit="1" customWidth="1"/>
    <col min="3" max="3" width="40.453125" style="6" bestFit="1" customWidth="1"/>
    <col min="4" max="4" width="10.453125" style="7" bestFit="1" customWidth="1"/>
    <col min="5" max="5" width="12.1796875" style="7" bestFit="1" customWidth="1"/>
    <col min="6" max="6" width="9.1796875" style="6"/>
    <col min="7" max="7" width="34.26953125" style="6" bestFit="1" customWidth="1"/>
    <col min="8" max="8" width="9.1796875" style="6"/>
    <col min="9" max="9" width="10.1796875" style="6" bestFit="1" customWidth="1"/>
    <col min="10" max="16384" width="9.1796875" style="6"/>
  </cols>
  <sheetData>
    <row r="1" spans="1:10" s="74" customFormat="1" ht="26" x14ac:dyDescent="0.35">
      <c r="A1" s="89" t="s">
        <v>79</v>
      </c>
      <c r="B1" s="89" t="s">
        <v>81</v>
      </c>
      <c r="C1" s="89" t="s">
        <v>3</v>
      </c>
      <c r="D1" s="90" t="s">
        <v>4</v>
      </c>
      <c r="E1" s="91" t="s">
        <v>80</v>
      </c>
      <c r="G1" s="92" t="s">
        <v>90</v>
      </c>
      <c r="I1" s="74" t="s">
        <v>270</v>
      </c>
      <c r="J1" s="74" t="s">
        <v>47</v>
      </c>
    </row>
    <row r="2" spans="1:10" ht="14.5" x14ac:dyDescent="0.35">
      <c r="A2" s="31" t="s">
        <v>5</v>
      </c>
      <c r="B2" s="31">
        <v>456</v>
      </c>
      <c r="C2" s="31" t="s">
        <v>93</v>
      </c>
      <c r="D2" s="31"/>
      <c r="E2" s="88" t="s">
        <v>203</v>
      </c>
      <c r="F2" s="88" t="s">
        <v>110</v>
      </c>
      <c r="G2" s="10" t="str">
        <f>INDEX(Licence_Holder,MATCH(0,INDEX(COUNTIF($G$1:G1,Licence_Holder),0,0),0))</f>
        <v>622335 British Columbia Ltd.</v>
      </c>
      <c r="I2" s="93">
        <v>45474</v>
      </c>
      <c r="J2" s="94">
        <v>2020</v>
      </c>
    </row>
    <row r="3" spans="1:10" ht="14.5" x14ac:dyDescent="0.35">
      <c r="A3" s="31" t="s">
        <v>91</v>
      </c>
      <c r="B3" s="31">
        <v>169</v>
      </c>
      <c r="C3" s="31" t="s">
        <v>94</v>
      </c>
      <c r="D3" s="31"/>
      <c r="E3" s="88" t="s">
        <v>204</v>
      </c>
      <c r="F3" s="88" t="s">
        <v>112</v>
      </c>
      <c r="G3" s="31" t="str">
        <f>INDEX(Licence_Holder,MATCH(0,INDEX(COUNTIF($G$1:G2,Licence_Holder),0,0),0))</f>
        <v>Cermaq Canada Ltd</v>
      </c>
      <c r="I3" s="94"/>
      <c r="J3" s="94">
        <v>2021</v>
      </c>
    </row>
    <row r="4" spans="1:10" ht="14.5" x14ac:dyDescent="0.35">
      <c r="A4" s="31" t="s">
        <v>91</v>
      </c>
      <c r="B4" s="31">
        <v>224</v>
      </c>
      <c r="C4" s="31" t="s">
        <v>95</v>
      </c>
      <c r="D4" s="31"/>
      <c r="E4" s="88" t="s">
        <v>205</v>
      </c>
      <c r="F4" s="88" t="s">
        <v>112</v>
      </c>
      <c r="G4" s="31" t="str">
        <f>INDEX(Licence_Holder,MATCH(0,INDEX(COUNTIF($G$1:G3,Licence_Holder),0,0),0))</f>
        <v>Creative Salmon Company Ltd.</v>
      </c>
      <c r="I4" s="94"/>
      <c r="J4" s="94">
        <v>2022</v>
      </c>
    </row>
    <row r="5" spans="1:10" ht="14.5" x14ac:dyDescent="0.35">
      <c r="A5" s="31" t="s">
        <v>91</v>
      </c>
      <c r="B5" s="31">
        <v>227</v>
      </c>
      <c r="C5" s="31" t="s">
        <v>9</v>
      </c>
      <c r="D5" s="31"/>
      <c r="E5" s="88" t="s">
        <v>206</v>
      </c>
      <c r="F5" s="88" t="s">
        <v>112</v>
      </c>
      <c r="G5" s="31" t="str">
        <f>INDEX(Licence_Holder,MATCH(0,INDEX(COUNTIF($G$1:G4,Licence_Holder),0,0),0))</f>
        <v>Golden Eagle Sable Fish Inc.</v>
      </c>
      <c r="I5" s="94"/>
      <c r="J5" s="94">
        <v>2023</v>
      </c>
    </row>
    <row r="6" spans="1:10" ht="14.5" x14ac:dyDescent="0.35">
      <c r="A6" s="31" t="s">
        <v>91</v>
      </c>
      <c r="B6" s="31">
        <v>234</v>
      </c>
      <c r="C6" s="31" t="s">
        <v>167</v>
      </c>
      <c r="D6" s="31"/>
      <c r="E6" s="88" t="s">
        <v>207</v>
      </c>
      <c r="F6" s="88" t="s">
        <v>112</v>
      </c>
      <c r="G6" s="31" t="str">
        <f>INDEX(Licence_Holder,MATCH(0,INDEX(COUNTIF($G$1:G5,Licence_Holder),0,0),0))</f>
        <v>Grieg Seafood BC Ltd.</v>
      </c>
      <c r="I6" s="94"/>
      <c r="J6" s="94">
        <v>2024</v>
      </c>
    </row>
    <row r="7" spans="1:10" ht="14.5" x14ac:dyDescent="0.35">
      <c r="A7" s="31" t="s">
        <v>91</v>
      </c>
      <c r="B7" s="31">
        <v>314</v>
      </c>
      <c r="C7" s="31" t="s">
        <v>96</v>
      </c>
      <c r="D7" s="31"/>
      <c r="E7" s="88" t="s">
        <v>208</v>
      </c>
      <c r="F7" s="88" t="s">
        <v>112</v>
      </c>
      <c r="G7" s="31" t="str">
        <f>INDEX(Licence_Holder,MATCH(0,INDEX(COUNTIF($G$1:G6,Licence_Holder),0,0),0))</f>
        <v>MOWI CANADA WEST INC.</v>
      </c>
      <c r="J7" s="94">
        <v>2025</v>
      </c>
    </row>
    <row r="8" spans="1:10" ht="14.5" x14ac:dyDescent="0.35">
      <c r="A8" s="31" t="s">
        <v>91</v>
      </c>
      <c r="B8" s="31">
        <v>520</v>
      </c>
      <c r="C8" s="31" t="s">
        <v>97</v>
      </c>
      <c r="D8" s="31"/>
      <c r="E8" s="88" t="s">
        <v>209</v>
      </c>
      <c r="F8" s="88" t="s">
        <v>112</v>
      </c>
      <c r="G8" s="31" t="str">
        <f>INDEX(Licence_Holder,MATCH(0,INDEX(COUNTIF($G$1:G7,Licence_Holder),0,0),0))</f>
        <v>Omega Pacific Seafarms Inc.</v>
      </c>
      <c r="J8" s="94">
        <v>2026</v>
      </c>
    </row>
    <row r="9" spans="1:10" ht="14.5" x14ac:dyDescent="0.35">
      <c r="A9" s="31" t="s">
        <v>91</v>
      </c>
      <c r="B9" s="31">
        <v>526</v>
      </c>
      <c r="C9" s="31" t="s">
        <v>10</v>
      </c>
      <c r="D9" s="31"/>
      <c r="E9" s="88" t="s">
        <v>210</v>
      </c>
      <c r="F9" s="88" t="s">
        <v>112</v>
      </c>
      <c r="G9" s="31"/>
      <c r="J9" s="94">
        <v>2027</v>
      </c>
    </row>
    <row r="10" spans="1:10" ht="14.5" x14ac:dyDescent="0.35">
      <c r="A10" s="31" t="s">
        <v>91</v>
      </c>
      <c r="B10" s="31">
        <v>527</v>
      </c>
      <c r="C10" s="31" t="s">
        <v>11</v>
      </c>
      <c r="D10" s="31"/>
      <c r="E10" s="88" t="s">
        <v>211</v>
      </c>
      <c r="F10" s="88" t="s">
        <v>112</v>
      </c>
      <c r="G10" s="31"/>
      <c r="J10" s="94">
        <v>2028</v>
      </c>
    </row>
    <row r="11" spans="1:10" ht="14.5" x14ac:dyDescent="0.35">
      <c r="A11" s="31" t="s">
        <v>91</v>
      </c>
      <c r="B11" s="31">
        <v>540</v>
      </c>
      <c r="C11" s="31" t="s">
        <v>98</v>
      </c>
      <c r="D11" s="31"/>
      <c r="E11" s="88" t="s">
        <v>212</v>
      </c>
      <c r="F11" s="88" t="s">
        <v>112</v>
      </c>
      <c r="G11" s="31"/>
      <c r="J11" s="94">
        <v>2029</v>
      </c>
    </row>
    <row r="12" spans="1:10" ht="14.5" x14ac:dyDescent="0.35">
      <c r="A12" s="31" t="s">
        <v>91</v>
      </c>
      <c r="B12" s="31">
        <v>543</v>
      </c>
      <c r="C12" s="31" t="s">
        <v>12</v>
      </c>
      <c r="D12" s="31"/>
      <c r="E12" s="88" t="s">
        <v>213</v>
      </c>
      <c r="F12" s="88" t="s">
        <v>112</v>
      </c>
      <c r="G12" s="10"/>
    </row>
    <row r="13" spans="1:10" ht="14.5" x14ac:dyDescent="0.35">
      <c r="A13" s="31" t="s">
        <v>91</v>
      </c>
      <c r="B13" s="31">
        <v>1148</v>
      </c>
      <c r="C13" s="31" t="s">
        <v>99</v>
      </c>
      <c r="D13" s="31"/>
      <c r="E13" s="88" t="s">
        <v>214</v>
      </c>
      <c r="F13" s="88" t="s">
        <v>112</v>
      </c>
      <c r="G13" s="10"/>
    </row>
    <row r="14" spans="1:10" ht="14.5" x14ac:dyDescent="0.35">
      <c r="A14" s="31" t="s">
        <v>91</v>
      </c>
      <c r="B14" s="31">
        <v>1291</v>
      </c>
      <c r="C14" s="31" t="s">
        <v>13</v>
      </c>
      <c r="D14" s="31"/>
      <c r="E14" s="88" t="s">
        <v>215</v>
      </c>
      <c r="F14" s="88" t="s">
        <v>112</v>
      </c>
      <c r="G14" s="10"/>
    </row>
    <row r="15" spans="1:10" ht="14.5" x14ac:dyDescent="0.35">
      <c r="A15" s="31" t="s">
        <v>91</v>
      </c>
      <c r="B15" s="31">
        <v>1472</v>
      </c>
      <c r="C15" s="31" t="s">
        <v>14</v>
      </c>
      <c r="D15" s="31"/>
      <c r="E15" s="88" t="s">
        <v>216</v>
      </c>
      <c r="F15" s="88" t="s">
        <v>112</v>
      </c>
      <c r="G15" s="10"/>
    </row>
    <row r="16" spans="1:10" ht="14.5" x14ac:dyDescent="0.35">
      <c r="A16" s="31" t="s">
        <v>91</v>
      </c>
      <c r="B16" s="31">
        <v>1507</v>
      </c>
      <c r="C16" s="31" t="s">
        <v>15</v>
      </c>
      <c r="D16" s="31"/>
      <c r="E16" s="88" t="s">
        <v>217</v>
      </c>
      <c r="F16" s="88" t="s">
        <v>112</v>
      </c>
    </row>
    <row r="17" spans="1:6" ht="14.5" x14ac:dyDescent="0.35">
      <c r="A17" s="31" t="s">
        <v>91</v>
      </c>
      <c r="B17" s="31">
        <v>1537</v>
      </c>
      <c r="C17" s="31" t="s">
        <v>100</v>
      </c>
      <c r="D17" s="31"/>
      <c r="E17" s="88" t="s">
        <v>218</v>
      </c>
      <c r="F17" s="88" t="s">
        <v>112</v>
      </c>
    </row>
    <row r="18" spans="1:6" ht="14.5" x14ac:dyDescent="0.35">
      <c r="A18" s="31" t="s">
        <v>91</v>
      </c>
      <c r="B18" s="31">
        <v>6668</v>
      </c>
      <c r="C18" s="31" t="s">
        <v>101</v>
      </c>
      <c r="D18" s="31"/>
      <c r="E18" s="88" t="s">
        <v>219</v>
      </c>
      <c r="F18" s="88" t="s">
        <v>112</v>
      </c>
    </row>
    <row r="19" spans="1:6" ht="14.5" x14ac:dyDescent="0.35">
      <c r="A19" s="31" t="s">
        <v>91</v>
      </c>
      <c r="B19" s="31">
        <v>7114</v>
      </c>
      <c r="C19" s="31" t="s">
        <v>119</v>
      </c>
      <c r="D19" s="31"/>
      <c r="E19" s="88" t="s">
        <v>220</v>
      </c>
      <c r="F19" s="88" t="s">
        <v>112</v>
      </c>
    </row>
    <row r="20" spans="1:6" ht="14.5" x14ac:dyDescent="0.35">
      <c r="A20" s="31" t="s">
        <v>45</v>
      </c>
      <c r="B20" s="31">
        <v>233</v>
      </c>
      <c r="C20" s="31" t="s">
        <v>6</v>
      </c>
      <c r="D20" s="31"/>
      <c r="E20" s="88" t="s">
        <v>221</v>
      </c>
      <c r="F20" s="88" t="s">
        <v>112</v>
      </c>
    </row>
    <row r="21" spans="1:6" ht="14.5" x14ac:dyDescent="0.35">
      <c r="A21" s="31" t="s">
        <v>45</v>
      </c>
      <c r="B21" s="31">
        <v>244</v>
      </c>
      <c r="C21" s="31" t="s">
        <v>137</v>
      </c>
      <c r="D21" s="31"/>
      <c r="E21" s="88" t="s">
        <v>222</v>
      </c>
      <c r="F21" s="88" t="s">
        <v>112</v>
      </c>
    </row>
    <row r="22" spans="1:6" ht="14.5" x14ac:dyDescent="0.35">
      <c r="A22" s="31" t="s">
        <v>45</v>
      </c>
      <c r="B22" s="31">
        <v>776</v>
      </c>
      <c r="C22" s="31" t="s">
        <v>7</v>
      </c>
      <c r="D22" s="31"/>
      <c r="E22" s="88" t="s">
        <v>223</v>
      </c>
      <c r="F22" s="88" t="s">
        <v>112</v>
      </c>
    </row>
    <row r="23" spans="1:6" ht="14.5" x14ac:dyDescent="0.35">
      <c r="A23" s="31" t="s">
        <v>45</v>
      </c>
      <c r="B23" s="31">
        <v>1419</v>
      </c>
      <c r="C23" s="31" t="s">
        <v>102</v>
      </c>
      <c r="D23" s="31"/>
      <c r="E23" s="88" t="s">
        <v>224</v>
      </c>
      <c r="F23" s="88" t="s">
        <v>112</v>
      </c>
    </row>
    <row r="24" spans="1:6" ht="14.5" x14ac:dyDescent="0.35">
      <c r="A24" s="31" t="s">
        <v>45</v>
      </c>
      <c r="B24" s="31">
        <v>1596</v>
      </c>
      <c r="C24" s="31" t="s">
        <v>8</v>
      </c>
      <c r="D24" s="31"/>
      <c r="E24" s="88" t="s">
        <v>225</v>
      </c>
      <c r="F24" s="88" t="s">
        <v>112</v>
      </c>
    </row>
    <row r="25" spans="1:6" ht="14.5" x14ac:dyDescent="0.35">
      <c r="A25" s="31" t="s">
        <v>45</v>
      </c>
      <c r="B25" s="31">
        <v>1899</v>
      </c>
      <c r="C25" s="31" t="s">
        <v>103</v>
      </c>
      <c r="D25" s="31"/>
      <c r="E25" s="88" t="s">
        <v>226</v>
      </c>
      <c r="F25" s="88" t="s">
        <v>112</v>
      </c>
    </row>
    <row r="26" spans="1:6" ht="14.5" x14ac:dyDescent="0.35">
      <c r="A26" s="31" t="s">
        <v>138</v>
      </c>
      <c r="B26" s="31">
        <v>112</v>
      </c>
      <c r="C26" s="31" t="s">
        <v>44</v>
      </c>
      <c r="D26" s="31"/>
      <c r="E26" s="88" t="s">
        <v>227</v>
      </c>
      <c r="F26" s="88" t="s">
        <v>114</v>
      </c>
    </row>
    <row r="27" spans="1:6" ht="14.5" x14ac:dyDescent="0.35">
      <c r="A27" s="31" t="s">
        <v>138</v>
      </c>
      <c r="B27" s="31">
        <v>1554</v>
      </c>
      <c r="C27" s="31" t="s">
        <v>108</v>
      </c>
      <c r="D27" s="31"/>
      <c r="E27" s="88" t="s">
        <v>228</v>
      </c>
      <c r="F27" s="88" t="s">
        <v>114</v>
      </c>
    </row>
    <row r="28" spans="1:6" ht="14.5" x14ac:dyDescent="0.35">
      <c r="A28" s="31" t="s">
        <v>16</v>
      </c>
      <c r="B28" s="31">
        <v>1078</v>
      </c>
      <c r="C28" s="31" t="s">
        <v>174</v>
      </c>
      <c r="D28" s="31"/>
      <c r="E28" s="88" t="s">
        <v>229</v>
      </c>
      <c r="F28" s="88" t="s">
        <v>114</v>
      </c>
    </row>
    <row r="29" spans="1:6" ht="14.5" x14ac:dyDescent="0.35">
      <c r="A29" s="31" t="s">
        <v>16</v>
      </c>
      <c r="B29" s="31">
        <v>1079</v>
      </c>
      <c r="C29" s="31" t="s">
        <v>17</v>
      </c>
      <c r="D29" s="31"/>
      <c r="E29" s="88" t="s">
        <v>230</v>
      </c>
      <c r="F29" s="88" t="s">
        <v>114</v>
      </c>
    </row>
    <row r="30" spans="1:6" ht="14.5" x14ac:dyDescent="0.35">
      <c r="A30" s="31" t="s">
        <v>16</v>
      </c>
      <c r="B30" s="31">
        <v>1700</v>
      </c>
      <c r="C30" s="31" t="s">
        <v>18</v>
      </c>
      <c r="D30" s="31"/>
      <c r="E30" s="88" t="s">
        <v>231</v>
      </c>
      <c r="F30" s="88" t="s">
        <v>114</v>
      </c>
    </row>
    <row r="31" spans="1:6" ht="14.5" x14ac:dyDescent="0.35">
      <c r="A31" s="31" t="s">
        <v>16</v>
      </c>
      <c r="B31" s="31">
        <v>1705</v>
      </c>
      <c r="C31" s="31" t="s">
        <v>19</v>
      </c>
      <c r="D31" s="31"/>
      <c r="E31" s="88" t="s">
        <v>232</v>
      </c>
      <c r="F31" s="88" t="s">
        <v>114</v>
      </c>
    </row>
    <row r="32" spans="1:6" ht="14.5" x14ac:dyDescent="0.35">
      <c r="A32" s="31" t="s">
        <v>16</v>
      </c>
      <c r="B32" s="31">
        <v>1738</v>
      </c>
      <c r="C32" s="31" t="s">
        <v>20</v>
      </c>
      <c r="D32" s="31"/>
      <c r="E32" s="88" t="s">
        <v>233</v>
      </c>
      <c r="F32" s="88" t="s">
        <v>114</v>
      </c>
    </row>
    <row r="33" spans="1:6" ht="14.5" x14ac:dyDescent="0.35">
      <c r="A33" s="31" t="s">
        <v>16</v>
      </c>
      <c r="B33" s="31">
        <v>1762</v>
      </c>
      <c r="C33" s="31" t="s">
        <v>21</v>
      </c>
      <c r="D33" s="31"/>
      <c r="E33" s="88" t="s">
        <v>234</v>
      </c>
      <c r="F33" s="88" t="s">
        <v>114</v>
      </c>
    </row>
    <row r="34" spans="1:6" ht="14.5" x14ac:dyDescent="0.35">
      <c r="A34" s="31" t="s">
        <v>16</v>
      </c>
      <c r="B34" s="31">
        <v>1789</v>
      </c>
      <c r="C34" s="31" t="s">
        <v>22</v>
      </c>
      <c r="D34" s="31"/>
      <c r="E34" s="88" t="s">
        <v>235</v>
      </c>
      <c r="F34" s="88" t="s">
        <v>114</v>
      </c>
    </row>
    <row r="35" spans="1:6" ht="14.5" x14ac:dyDescent="0.35">
      <c r="A35" s="31" t="s">
        <v>16</v>
      </c>
      <c r="B35" s="31">
        <v>1825</v>
      </c>
      <c r="C35" s="31" t="s">
        <v>109</v>
      </c>
      <c r="D35" s="31"/>
      <c r="E35" s="88" t="s">
        <v>236</v>
      </c>
      <c r="F35" s="88" t="s">
        <v>111</v>
      </c>
    </row>
    <row r="36" spans="1:6" ht="14.5" x14ac:dyDescent="0.35">
      <c r="A36" s="31" t="s">
        <v>16</v>
      </c>
      <c r="B36" s="31">
        <v>1839</v>
      </c>
      <c r="C36" s="31" t="s">
        <v>118</v>
      </c>
      <c r="D36" s="31"/>
      <c r="E36" s="88" t="s">
        <v>237</v>
      </c>
      <c r="F36" s="88" t="s">
        <v>111</v>
      </c>
    </row>
    <row r="37" spans="1:6" ht="14.5" x14ac:dyDescent="0.35">
      <c r="A37" s="31" t="s">
        <v>16</v>
      </c>
      <c r="B37" s="31">
        <v>1849</v>
      </c>
      <c r="C37" s="31" t="s">
        <v>23</v>
      </c>
      <c r="D37" s="31"/>
      <c r="E37" s="88" t="s">
        <v>238</v>
      </c>
      <c r="F37" s="88" t="s">
        <v>114</v>
      </c>
    </row>
    <row r="38" spans="1:6" ht="14.5" x14ac:dyDescent="0.35">
      <c r="A38" s="31" t="s">
        <v>16</v>
      </c>
      <c r="B38" s="31">
        <v>1862</v>
      </c>
      <c r="C38" s="31" t="s">
        <v>78</v>
      </c>
      <c r="D38" s="31"/>
      <c r="E38" s="88" t="s">
        <v>239</v>
      </c>
      <c r="F38" s="88" t="s">
        <v>114</v>
      </c>
    </row>
    <row r="39" spans="1:6" ht="14.5" x14ac:dyDescent="0.35">
      <c r="A39" s="31" t="s">
        <v>16</v>
      </c>
      <c r="B39" s="31">
        <v>1863</v>
      </c>
      <c r="C39" s="31" t="s">
        <v>24</v>
      </c>
      <c r="D39" s="31"/>
      <c r="E39" s="88" t="s">
        <v>240</v>
      </c>
      <c r="F39" s="88" t="s">
        <v>114</v>
      </c>
    </row>
    <row r="40" spans="1:6" ht="14.5" x14ac:dyDescent="0.35">
      <c r="A40" s="31" t="s">
        <v>16</v>
      </c>
      <c r="B40" s="31">
        <v>7273</v>
      </c>
      <c r="C40" s="31" t="s">
        <v>139</v>
      </c>
      <c r="D40" s="31"/>
      <c r="E40" s="88" t="s">
        <v>241</v>
      </c>
      <c r="F40" s="88" t="s">
        <v>111</v>
      </c>
    </row>
    <row r="41" spans="1:6" ht="14.5" x14ac:dyDescent="0.35">
      <c r="A41" s="31" t="s">
        <v>242</v>
      </c>
      <c r="B41" s="31">
        <v>144</v>
      </c>
      <c r="C41" s="31" t="s">
        <v>25</v>
      </c>
      <c r="D41" s="31"/>
      <c r="E41" s="88" t="s">
        <v>243</v>
      </c>
      <c r="F41" s="88" t="s">
        <v>114</v>
      </c>
    </row>
    <row r="42" spans="1:6" ht="14.5" x14ac:dyDescent="0.35">
      <c r="A42" s="31" t="s">
        <v>242</v>
      </c>
      <c r="B42" s="31">
        <v>706</v>
      </c>
      <c r="C42" s="31" t="s">
        <v>26</v>
      </c>
      <c r="D42" s="31"/>
      <c r="E42" s="88" t="s">
        <v>244</v>
      </c>
      <c r="F42" s="88" t="s">
        <v>113</v>
      </c>
    </row>
    <row r="43" spans="1:6" ht="14.5" x14ac:dyDescent="0.35">
      <c r="A43" s="31" t="s">
        <v>242</v>
      </c>
      <c r="B43" s="31">
        <v>831</v>
      </c>
      <c r="C43" s="31" t="s">
        <v>27</v>
      </c>
      <c r="D43" s="31"/>
      <c r="E43" s="88" t="s">
        <v>245</v>
      </c>
      <c r="F43" s="88" t="s">
        <v>113</v>
      </c>
    </row>
    <row r="44" spans="1:6" ht="14.5" x14ac:dyDescent="0.35">
      <c r="A44" s="31" t="s">
        <v>242</v>
      </c>
      <c r="B44" s="31">
        <v>892</v>
      </c>
      <c r="C44" s="31" t="s">
        <v>28</v>
      </c>
      <c r="D44" s="31"/>
      <c r="E44" s="88" t="s">
        <v>246</v>
      </c>
      <c r="F44" s="88" t="s">
        <v>113</v>
      </c>
    </row>
    <row r="45" spans="1:6" ht="14.5" x14ac:dyDescent="0.35">
      <c r="A45" s="31" t="s">
        <v>242</v>
      </c>
      <c r="B45" s="31">
        <v>1136</v>
      </c>
      <c r="C45" s="31" t="s">
        <v>29</v>
      </c>
      <c r="D45" s="31"/>
      <c r="E45" s="88" t="s">
        <v>247</v>
      </c>
      <c r="F45" s="88" t="s">
        <v>111</v>
      </c>
    </row>
    <row r="46" spans="1:6" ht="14.5" x14ac:dyDescent="0.35">
      <c r="A46" s="31" t="s">
        <v>242</v>
      </c>
      <c r="B46" s="31">
        <v>1158</v>
      </c>
      <c r="C46" s="31" t="s">
        <v>104</v>
      </c>
      <c r="D46" s="31"/>
      <c r="E46" s="88" t="s">
        <v>248</v>
      </c>
      <c r="F46" s="88" t="s">
        <v>114</v>
      </c>
    </row>
    <row r="47" spans="1:6" ht="14.5" x14ac:dyDescent="0.35">
      <c r="A47" s="31" t="s">
        <v>242</v>
      </c>
      <c r="B47" s="31">
        <v>1198</v>
      </c>
      <c r="C47" s="31" t="s">
        <v>105</v>
      </c>
      <c r="D47" s="31"/>
      <c r="E47" s="88" t="s">
        <v>249</v>
      </c>
      <c r="F47" s="88" t="s">
        <v>113</v>
      </c>
    </row>
    <row r="48" spans="1:6" ht="14.5" x14ac:dyDescent="0.35">
      <c r="A48" s="31" t="s">
        <v>242</v>
      </c>
      <c r="B48" s="31">
        <v>1237</v>
      </c>
      <c r="C48" s="31" t="s">
        <v>106</v>
      </c>
      <c r="D48" s="31"/>
      <c r="E48" s="88" t="s">
        <v>250</v>
      </c>
      <c r="F48" s="88" t="s">
        <v>114</v>
      </c>
    </row>
    <row r="49" spans="1:6" ht="14.5" x14ac:dyDescent="0.35">
      <c r="A49" s="31" t="s">
        <v>242</v>
      </c>
      <c r="B49" s="31">
        <v>1238</v>
      </c>
      <c r="C49" s="31" t="s">
        <v>30</v>
      </c>
      <c r="D49" s="31"/>
      <c r="E49" s="88" t="s">
        <v>251</v>
      </c>
      <c r="F49" s="88" t="s">
        <v>114</v>
      </c>
    </row>
    <row r="50" spans="1:6" ht="14.5" x14ac:dyDescent="0.35">
      <c r="A50" s="31" t="s">
        <v>242</v>
      </c>
      <c r="B50" s="31">
        <v>1288</v>
      </c>
      <c r="C50" s="31" t="s">
        <v>31</v>
      </c>
      <c r="D50" s="31"/>
      <c r="E50" s="88" t="s">
        <v>252</v>
      </c>
      <c r="F50" s="88" t="s">
        <v>113</v>
      </c>
    </row>
    <row r="51" spans="1:6" ht="14.5" x14ac:dyDescent="0.35">
      <c r="A51" s="31" t="s">
        <v>242</v>
      </c>
      <c r="B51" s="31">
        <v>1293</v>
      </c>
      <c r="C51" s="31" t="s">
        <v>32</v>
      </c>
      <c r="D51" s="31"/>
      <c r="E51" s="88" t="s">
        <v>253</v>
      </c>
      <c r="F51" s="88" t="s">
        <v>113</v>
      </c>
    </row>
    <row r="52" spans="1:6" ht="14.5" x14ac:dyDescent="0.35">
      <c r="A52" s="31" t="s">
        <v>242</v>
      </c>
      <c r="B52" s="31">
        <v>1299</v>
      </c>
      <c r="C52" s="31" t="s">
        <v>33</v>
      </c>
      <c r="D52" s="31"/>
      <c r="E52" s="88" t="s">
        <v>254</v>
      </c>
      <c r="F52" s="88" t="s">
        <v>114</v>
      </c>
    </row>
    <row r="53" spans="1:6" ht="14.5" x14ac:dyDescent="0.35">
      <c r="A53" s="31" t="s">
        <v>242</v>
      </c>
      <c r="B53" s="31">
        <v>1300</v>
      </c>
      <c r="C53" s="31" t="s">
        <v>34</v>
      </c>
      <c r="D53" s="31"/>
      <c r="E53" s="88" t="s">
        <v>255</v>
      </c>
      <c r="F53" s="88" t="s">
        <v>111</v>
      </c>
    </row>
    <row r="54" spans="1:6" ht="14.5" x14ac:dyDescent="0.35">
      <c r="A54" s="31" t="s">
        <v>242</v>
      </c>
      <c r="B54" s="31">
        <v>1338</v>
      </c>
      <c r="C54" s="31" t="s">
        <v>107</v>
      </c>
      <c r="D54" s="31"/>
      <c r="E54" s="88" t="s">
        <v>256</v>
      </c>
      <c r="F54" s="88" t="s">
        <v>114</v>
      </c>
    </row>
    <row r="55" spans="1:6" ht="14.5" x14ac:dyDescent="0.35">
      <c r="A55" s="31" t="s">
        <v>242</v>
      </c>
      <c r="B55" s="31">
        <v>1350</v>
      </c>
      <c r="C55" s="31" t="s">
        <v>35</v>
      </c>
      <c r="D55" s="31"/>
      <c r="E55" s="88" t="s">
        <v>257</v>
      </c>
      <c r="F55" s="88" t="s">
        <v>113</v>
      </c>
    </row>
    <row r="56" spans="1:6" ht="14.5" x14ac:dyDescent="0.35">
      <c r="A56" s="31" t="s">
        <v>242</v>
      </c>
      <c r="B56" s="31">
        <v>1351</v>
      </c>
      <c r="C56" s="31" t="s">
        <v>36</v>
      </c>
      <c r="D56" s="31"/>
      <c r="E56" s="88" t="s">
        <v>258</v>
      </c>
      <c r="F56" s="88" t="s">
        <v>113</v>
      </c>
    </row>
    <row r="57" spans="1:6" ht="14.5" x14ac:dyDescent="0.35">
      <c r="A57" s="31" t="s">
        <v>242</v>
      </c>
      <c r="B57" s="31">
        <v>1376</v>
      </c>
      <c r="C57" s="31" t="s">
        <v>37</v>
      </c>
      <c r="D57" s="31"/>
      <c r="E57" s="88" t="s">
        <v>259</v>
      </c>
      <c r="F57" s="88" t="s">
        <v>114</v>
      </c>
    </row>
    <row r="58" spans="1:6" ht="14.5" x14ac:dyDescent="0.35">
      <c r="A58" s="31" t="s">
        <v>242</v>
      </c>
      <c r="B58" s="31">
        <v>1382</v>
      </c>
      <c r="C58" s="31" t="s">
        <v>38</v>
      </c>
      <c r="D58" s="31"/>
      <c r="E58" s="88" t="s">
        <v>260</v>
      </c>
      <c r="F58" s="88" t="s">
        <v>113</v>
      </c>
    </row>
    <row r="59" spans="1:6" ht="14.5" x14ac:dyDescent="0.35">
      <c r="A59" s="31" t="s">
        <v>242</v>
      </c>
      <c r="B59" s="31">
        <v>1691</v>
      </c>
      <c r="C59" s="31" t="s">
        <v>39</v>
      </c>
      <c r="D59" s="31"/>
      <c r="E59" s="88" t="s">
        <v>261</v>
      </c>
      <c r="F59" s="88" t="s">
        <v>116</v>
      </c>
    </row>
    <row r="60" spans="1:6" ht="14.5" x14ac:dyDescent="0.35">
      <c r="A60" s="31" t="s">
        <v>242</v>
      </c>
      <c r="B60" s="31">
        <v>1702</v>
      </c>
      <c r="C60" s="31" t="s">
        <v>40</v>
      </c>
      <c r="D60" s="31"/>
      <c r="E60" s="88" t="s">
        <v>262</v>
      </c>
      <c r="F60" s="88" t="s">
        <v>116</v>
      </c>
    </row>
    <row r="61" spans="1:6" ht="14.5" x14ac:dyDescent="0.35">
      <c r="A61" s="31" t="s">
        <v>242</v>
      </c>
      <c r="B61" s="31">
        <v>1895</v>
      </c>
      <c r="C61" s="31" t="s">
        <v>41</v>
      </c>
      <c r="D61" s="31"/>
      <c r="E61" s="88" t="s">
        <v>263</v>
      </c>
      <c r="F61" s="88" t="s">
        <v>116</v>
      </c>
    </row>
    <row r="62" spans="1:6" ht="14.5" x14ac:dyDescent="0.35">
      <c r="A62" s="31" t="s">
        <v>242</v>
      </c>
      <c r="B62" s="31">
        <v>1896</v>
      </c>
      <c r="C62" s="31" t="s">
        <v>42</v>
      </c>
      <c r="D62" s="31"/>
      <c r="E62" s="88" t="s">
        <v>264</v>
      </c>
      <c r="F62" s="88" t="s">
        <v>116</v>
      </c>
    </row>
    <row r="63" spans="1:6" ht="14.5" x14ac:dyDescent="0.35">
      <c r="A63" s="31" t="s">
        <v>242</v>
      </c>
      <c r="B63" s="31">
        <v>7053</v>
      </c>
      <c r="C63" s="31" t="s">
        <v>117</v>
      </c>
      <c r="D63" s="31"/>
      <c r="E63" s="88" t="s">
        <v>265</v>
      </c>
      <c r="F63" s="88" t="s">
        <v>113</v>
      </c>
    </row>
    <row r="64" spans="1:6" ht="14.5" x14ac:dyDescent="0.35">
      <c r="A64" s="31" t="s">
        <v>242</v>
      </c>
      <c r="B64" s="31">
        <v>7054</v>
      </c>
      <c r="C64" s="31" t="s">
        <v>120</v>
      </c>
      <c r="D64" s="31"/>
      <c r="E64" s="88" t="s">
        <v>266</v>
      </c>
      <c r="F64" s="88" t="s">
        <v>113</v>
      </c>
    </row>
    <row r="65" spans="1:6" ht="14.5" x14ac:dyDescent="0.35">
      <c r="A65" s="31" t="s">
        <v>242</v>
      </c>
      <c r="B65" s="31">
        <v>7713</v>
      </c>
      <c r="C65" s="31" t="s">
        <v>140</v>
      </c>
      <c r="D65" s="31"/>
      <c r="E65" s="88" t="s">
        <v>267</v>
      </c>
      <c r="F65" s="88" t="s">
        <v>116</v>
      </c>
    </row>
    <row r="66" spans="1:6" ht="14.5" x14ac:dyDescent="0.35">
      <c r="A66" s="31" t="s">
        <v>242</v>
      </c>
      <c r="B66" s="31">
        <v>7714</v>
      </c>
      <c r="C66" s="31" t="s">
        <v>141</v>
      </c>
      <c r="D66" s="31"/>
      <c r="E66" s="88" t="s">
        <v>268</v>
      </c>
      <c r="F66" s="88" t="s">
        <v>116</v>
      </c>
    </row>
    <row r="67" spans="1:6" ht="14.5" x14ac:dyDescent="0.35">
      <c r="A67" s="31" t="s">
        <v>46</v>
      </c>
      <c r="B67" s="31">
        <v>270</v>
      </c>
      <c r="C67" s="31" t="s">
        <v>43</v>
      </c>
      <c r="D67" s="31"/>
      <c r="E67" s="88" t="s">
        <v>269</v>
      </c>
      <c r="F67" s="88" t="s">
        <v>112</v>
      </c>
    </row>
    <row r="83" spans="1:1" x14ac:dyDescent="0.3">
      <c r="A83" s="8"/>
    </row>
    <row r="84" spans="1:1" x14ac:dyDescent="0.3">
      <c r="A84" s="9"/>
    </row>
    <row r="85" spans="1:1" x14ac:dyDescent="0.3">
      <c r="A85" s="9"/>
    </row>
    <row r="86" spans="1:1" x14ac:dyDescent="0.3">
      <c r="A86" s="9"/>
    </row>
    <row r="87" spans="1:1" x14ac:dyDescent="0.3">
      <c r="A87" s="9"/>
    </row>
    <row r="88" spans="1:1" x14ac:dyDescent="0.3">
      <c r="A88" s="9"/>
    </row>
    <row r="89" spans="1:1" x14ac:dyDescent="0.3">
      <c r="A89" s="9"/>
    </row>
    <row r="90" spans="1:1" x14ac:dyDescent="0.3">
      <c r="A90" s="9"/>
    </row>
    <row r="91" spans="1:1" x14ac:dyDescent="0.3">
      <c r="A91" s="9"/>
    </row>
    <row r="92" spans="1:1" x14ac:dyDescent="0.3">
      <c r="A92" s="9"/>
    </row>
  </sheetData>
  <sheetProtection algorithmName="SHA-512" hashValue="CDUrzl8oKIVPU9u4sG6Qif44JbnC6BKH7uP0JXyiQu7bzbnG8ifDSuvUEgr3D+OlDUDa/nUsNTXZsjLkCwMlZg==" saltValue="Jau4sN6JmuzxsL0nGnwn+g==" spinCount="100000" sheet="1" selectLockedCells="1" autoFilter="0"/>
  <phoneticPr fontId="3" type="noConversion"/>
  <pageMargins left="0.75" right="0.75" top="1" bottom="1" header="0.5" footer="0.5"/>
  <pageSetup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10"/>
  <sheetViews>
    <sheetView topLeftCell="A32" zoomScale="70" zoomScaleNormal="70" workbookViewId="0">
      <selection activeCell="K3" sqref="K3:K4"/>
    </sheetView>
  </sheetViews>
  <sheetFormatPr defaultRowHeight="14.5" x14ac:dyDescent="0.35"/>
  <cols>
    <col min="1" max="1" width="34.453125" style="86" bestFit="1" customWidth="1"/>
    <col min="2" max="2" width="13.1796875" bestFit="1" customWidth="1"/>
    <col min="3" max="3" width="47.453125" bestFit="1" customWidth="1"/>
    <col min="4" max="4" width="8.7265625" style="76" bestFit="1" customWidth="1"/>
    <col min="5" max="5" width="10" style="76" bestFit="1" customWidth="1"/>
    <col min="6" max="6" width="8.7265625" style="76" bestFit="1" customWidth="1"/>
    <col min="7" max="7" width="9" bestFit="1" customWidth="1"/>
    <col min="8" max="8" width="10.54296875" bestFit="1" customWidth="1"/>
    <col min="9" max="10" width="9" bestFit="1" customWidth="1"/>
    <col min="11" max="12" width="8.81640625" bestFit="1" customWidth="1"/>
    <col min="13" max="13" width="8.54296875" bestFit="1" customWidth="1"/>
    <col min="14" max="14" width="8.81640625" bestFit="1" customWidth="1"/>
    <col min="15" max="15" width="49.7265625" bestFit="1" customWidth="1"/>
    <col min="16" max="16" width="13.81640625" bestFit="1" customWidth="1"/>
    <col min="17" max="17" width="12.7265625" bestFit="1" customWidth="1"/>
  </cols>
  <sheetData>
    <row r="1" spans="1:17" s="15" customFormat="1" ht="65" x14ac:dyDescent="0.3">
      <c r="A1" s="84" t="s">
        <v>79</v>
      </c>
      <c r="B1" s="70" t="s">
        <v>81</v>
      </c>
      <c r="C1" s="69" t="s">
        <v>3</v>
      </c>
      <c r="D1" s="71" t="s">
        <v>4</v>
      </c>
      <c r="E1" s="71" t="s">
        <v>183</v>
      </c>
      <c r="F1" s="71" t="s">
        <v>184</v>
      </c>
      <c r="G1" s="72" t="s">
        <v>185</v>
      </c>
      <c r="H1" s="73" t="s">
        <v>194</v>
      </c>
      <c r="I1" s="74" t="s">
        <v>198</v>
      </c>
      <c r="J1" s="74" t="s">
        <v>197</v>
      </c>
      <c r="K1" s="74" t="s">
        <v>195</v>
      </c>
      <c r="L1" s="74" t="s">
        <v>196</v>
      </c>
      <c r="M1" s="81" t="s">
        <v>186</v>
      </c>
      <c r="N1" s="82" t="s">
        <v>190</v>
      </c>
      <c r="O1" s="75" t="s">
        <v>90</v>
      </c>
      <c r="P1" s="15" t="s">
        <v>191</v>
      </c>
      <c r="Q1" s="15" t="s">
        <v>192</v>
      </c>
    </row>
    <row r="2" spans="1:17" x14ac:dyDescent="0.35">
      <c r="A2" s="85" t="s">
        <v>5</v>
      </c>
      <c r="B2">
        <v>456</v>
      </c>
      <c r="C2" s="97" t="s">
        <v>93</v>
      </c>
      <c r="D2"/>
      <c r="E2">
        <v>193432</v>
      </c>
      <c r="F2" s="76" t="s">
        <v>110</v>
      </c>
      <c r="G2" s="79" t="s">
        <v>187</v>
      </c>
      <c r="H2" s="77" t="str">
        <f t="shared" ref="H2:H33" si="0">IF(OR(AND(HOLDER&lt;&gt;"",$A2=HOLDER), AND(Select_FW="All", $G2="AQFW")),$B2,"")</f>
        <v/>
      </c>
      <c r="I2" s="78" t="str">
        <f t="array" aca="1" ref="I2" ca="1">INDEX(Transfer_FF_FW_list, MATCH(SMALL(IF(ISBLANK(Transfer_FF_FW_list), "", IF(ISNUMBER(Transfer_FF_FW_list), COUNTIF(Transfer_FF_FW_list, "&lt;"&amp;Transfer_FF_FW_list), COUNTIF(Transfer_FF_FW_list, "&lt;"&amp;Transfer_FF_FW_list)+SUM(IF(ISNUMBER(Transfer_FF_FW_list), 1, 0))+1)), ROW(A1)), IF(ISBLANK(Transfer_FF_FW_list), "", IF(ISNUMBER(Transfer_FF_FW_list), COUNTIF(Transfer_FF_FW_list, "&lt;"&amp;Transfer_FF_FW_list), COUNTIF(Transfer_FF_FW_list, "&lt;"&amp;Transfer_FF_FW_list)+SUM(IF(ISNUMBER(Transfer_FF_FW_list), 1, 0))+1)), 0))</f>
        <v/>
      </c>
      <c r="J2" s="78">
        <f ca="1">COUNTA(Transfer_sorted_list)-COUNTIF(Transfer_sorted_list, "")</f>
        <v>0</v>
      </c>
      <c r="K2" s="78" t="str">
        <f t="array" aca="1" ref="K2" ca="1">IFERROR(INDEX(Transfer_sorted_list, MATCH(0, COUNTIF($K$1:K1, Transfer_sorted_list), 0)), "")</f>
        <v/>
      </c>
      <c r="L2" s="78">
        <f ca="1">COUNTA(Transfer_unique_list)-COUNTIF(Transfer_unique_list, "")</f>
        <v>0</v>
      </c>
      <c r="M2" s="77">
        <f t="array" aca="1" ref="M2" ca="1">IF(COUNTA(TFacList)&gt;=ROWS($A$2:A2), INDEX(TFacList, MATCH(SMALL(COUNTIF(TFacList, "&lt;"&amp;TFacList), ROW(A1)), COUNTIF(TFacList, "&lt;"&amp;TFacList), 0)), "")</f>
        <v>47</v>
      </c>
      <c r="N2" s="79">
        <f t="array" aca="1" ref="N2" ca="1">IFERROR(INDEX(Transfer_All_sorted, MATCH(0, COUNTIF(N$1:$N1, Transfer_All_sorted), 0),1),"")</f>
        <v>47</v>
      </c>
      <c r="O2" s="31" t="str">
        <f>INDEX(TLicence_Holder,MATCH(0,INDEX(COUNTIF($O$1:O1,TLicence_Holder),0,0),0))</f>
        <v>622335 British Columbia Ltd.</v>
      </c>
      <c r="P2" s="83" t="s">
        <v>199</v>
      </c>
      <c r="Q2" s="6"/>
    </row>
    <row r="3" spans="1:17" x14ac:dyDescent="0.35">
      <c r="A3" s="85" t="s">
        <v>91</v>
      </c>
      <c r="B3">
        <v>169</v>
      </c>
      <c r="C3" s="11" t="s">
        <v>94</v>
      </c>
      <c r="D3"/>
      <c r="E3">
        <v>1401284</v>
      </c>
      <c r="F3" s="76" t="s">
        <v>112</v>
      </c>
      <c r="G3" s="79" t="s">
        <v>187</v>
      </c>
      <c r="H3" s="77" t="str">
        <f t="shared" si="0"/>
        <v/>
      </c>
      <c r="I3" s="78" t="str">
        <f t="array" aca="1" ref="I3" ca="1">INDEX(Transfer_FF_FW_list, MATCH(SMALL(IF(ISBLANK(Transfer_FF_FW_list), "", IF(ISNUMBER(Transfer_FF_FW_list), COUNTIF(Transfer_FF_FW_list, "&lt;"&amp;Transfer_FF_FW_list), COUNTIF(Transfer_FF_FW_list, "&lt;"&amp;Transfer_FF_FW_list)+SUM(IF(ISNUMBER(Transfer_FF_FW_list), 1, 0))+1)), ROW(A2)), IF(ISBLANK(Transfer_FF_FW_list), "", IF(ISNUMBER(Transfer_FF_FW_list), COUNTIF(Transfer_FF_FW_list, "&lt;"&amp;Transfer_FF_FW_list), COUNTIF(Transfer_FF_FW_list, "&lt;"&amp;Transfer_FF_FW_list)+SUM(IF(ISNUMBER(Transfer_FF_FW_list), 1, 0))+1)), 0))</f>
        <v/>
      </c>
      <c r="J3" s="78"/>
      <c r="K3" s="78" t="str">
        <f t="array" aca="1" ref="K3" ca="1">IFERROR(INDEX(Transfer_sorted_list, MATCH(0, COUNTIF($K$1:K2, Transfer_sorted_list), 0)), "")</f>
        <v/>
      </c>
      <c r="L3" s="78"/>
      <c r="M3" s="77">
        <f t="array" aca="1" ref="M3" ca="1">IF(COUNTA(TFacList)&gt;=ROWS($A$2:A3), INDEX(TFacList, MATCH(SMALL(COUNTIF(TFacList, "&lt;"&amp;TFacList), ROW(A2)), COUNTIF(TFacList, "&lt;"&amp;TFacList), 0)), "")</f>
        <v>47</v>
      </c>
      <c r="N3" s="79">
        <f t="array" aca="1" ref="N3" ca="1">IFERROR(INDEX(Transfer_All_sorted, MATCH(0, COUNTIF(N$1:$N2, Transfer_All_sorted), 0),1),"")</f>
        <v>79</v>
      </c>
      <c r="O3" s="31" t="str">
        <f>INDEX(TLicence_Holder,MATCH(0,INDEX(COUNTIF($O$1:O2,TLicence_Holder),0,0),0))</f>
        <v>Cermaq Canada Ltd</v>
      </c>
      <c r="P3" s="6"/>
      <c r="Q3" s="6"/>
    </row>
    <row r="4" spans="1:17" x14ac:dyDescent="0.35">
      <c r="A4" s="85" t="s">
        <v>91</v>
      </c>
      <c r="B4">
        <v>224</v>
      </c>
      <c r="C4" s="11" t="s">
        <v>95</v>
      </c>
      <c r="D4"/>
      <c r="E4">
        <v>1404438</v>
      </c>
      <c r="F4" s="76" t="s">
        <v>112</v>
      </c>
      <c r="G4" s="79" t="s">
        <v>187</v>
      </c>
      <c r="H4" s="77" t="str">
        <f t="shared" si="0"/>
        <v/>
      </c>
      <c r="I4" s="78" t="str">
        <f t="array" aca="1" ref="I4" ca="1">INDEX(Transfer_FF_FW_list, MATCH(SMALL(IF(ISBLANK(Transfer_FF_FW_list), "", IF(ISNUMBER(Transfer_FF_FW_list), COUNTIF(Transfer_FF_FW_list, "&lt;"&amp;Transfer_FF_FW_list), COUNTIF(Transfer_FF_FW_list, "&lt;"&amp;Transfer_FF_FW_list)+SUM(IF(ISNUMBER(Transfer_FF_FW_list), 1, 0))+1)), ROW(A3)), IF(ISBLANK(Transfer_FF_FW_list), "", IF(ISNUMBER(Transfer_FF_FW_list), COUNTIF(Transfer_FF_FW_list, "&lt;"&amp;Transfer_FF_FW_list), COUNTIF(Transfer_FF_FW_list, "&lt;"&amp;Transfer_FF_FW_list)+SUM(IF(ISNUMBER(Transfer_FF_FW_list), 1, 0))+1)), 0))</f>
        <v/>
      </c>
      <c r="J4" s="78"/>
      <c r="K4" s="78" t="str">
        <f t="array" aca="1" ref="K4" ca="1">IFERROR(INDEX(Transfer_sorted_list, MATCH(0, COUNTIF($K$1:K3, Transfer_sorted_list), 0)), "")</f>
        <v/>
      </c>
      <c r="L4" s="78"/>
      <c r="M4" s="77">
        <f t="array" aca="1" ref="M4" ca="1">IF(COUNTA(TFacList)&gt;=ROWS($A$2:A4), INDEX(TFacList, MATCH(SMALL(COUNTIF(TFacList, "&lt;"&amp;TFacList), ROW(A3)), COUNTIF(TFacList, "&lt;"&amp;TFacList), 0)), "")</f>
        <v>47</v>
      </c>
      <c r="N4" s="79">
        <f t="array" aca="1" ref="N4" ca="1">IFERROR(INDEX(Transfer_All_sorted, MATCH(0, COUNTIF(N$1:$N3, Transfer_All_sorted), 0),1),"")</f>
        <v>112</v>
      </c>
      <c r="O4" s="31" t="str">
        <f>INDEX(TLicence_Holder,MATCH(0,INDEX(COUNTIF($O$1:O3,TLicence_Holder),0,0),0))</f>
        <v>Creative Salmon Company Ltd.</v>
      </c>
      <c r="P4" s="6"/>
      <c r="Q4" s="6"/>
    </row>
    <row r="5" spans="1:17" x14ac:dyDescent="0.35">
      <c r="A5" s="85" t="s">
        <v>91</v>
      </c>
      <c r="B5">
        <v>227</v>
      </c>
      <c r="C5" s="11" t="s">
        <v>9</v>
      </c>
      <c r="D5"/>
      <c r="E5">
        <v>1403647</v>
      </c>
      <c r="F5" s="76" t="s">
        <v>112</v>
      </c>
      <c r="G5" s="79" t="s">
        <v>187</v>
      </c>
      <c r="H5" s="77" t="str">
        <f t="shared" si="0"/>
        <v/>
      </c>
      <c r="I5" s="78" t="str">
        <f t="array" aca="1" ref="I5" ca="1">INDEX(Transfer_FF_FW_list, MATCH(SMALL(IF(ISBLANK(Transfer_FF_FW_list), "", IF(ISNUMBER(Transfer_FF_FW_list), COUNTIF(Transfer_FF_FW_list, "&lt;"&amp;Transfer_FF_FW_list), COUNTIF(Transfer_FF_FW_list, "&lt;"&amp;Transfer_FF_FW_list)+SUM(IF(ISNUMBER(Transfer_FF_FW_list), 1, 0))+1)), ROW(A4)), IF(ISBLANK(Transfer_FF_FW_list), "", IF(ISNUMBER(Transfer_FF_FW_list), COUNTIF(Transfer_FF_FW_list, "&lt;"&amp;Transfer_FF_FW_list), COUNTIF(Transfer_FF_FW_list, "&lt;"&amp;Transfer_FF_FW_list)+SUM(IF(ISNUMBER(Transfer_FF_FW_list), 1, 0))+1)), 0))</f>
        <v/>
      </c>
      <c r="J5" s="78"/>
      <c r="K5" s="78" t="str">
        <f t="array" aca="1" ref="K5" ca="1">IFERROR(INDEX(Transfer_sorted_list, MATCH(0, COUNTIF($K$1:K4, Transfer_sorted_list), 0)), "")</f>
        <v/>
      </c>
      <c r="L5" s="78"/>
      <c r="M5" s="77">
        <f t="array" aca="1" ref="M5" ca="1">IF(COUNTA(TFacList)&gt;=ROWS($A$2:A5), INDEX(TFacList, MATCH(SMALL(COUNTIF(TFacList, "&lt;"&amp;TFacList), ROW(A4)), COUNTIF(TFacList, "&lt;"&amp;TFacList), 0)), "")</f>
        <v>47</v>
      </c>
      <c r="N5" s="79">
        <f t="array" aca="1" ref="N5" ca="1">IFERROR(INDEX(Transfer_All_sorted, MATCH(0, COUNTIF(N$1:$N4, Transfer_All_sorted), 0),1),"")</f>
        <v>144</v>
      </c>
      <c r="O5" s="31" t="str">
        <f>INDEX(TLicence_Holder,MATCH(0,INDEX(COUNTIF($O$1:O4,TLicence_Holder),0,0),0))</f>
        <v>Golden Eagle Sable Fish Inc.</v>
      </c>
      <c r="P5" s="6"/>
      <c r="Q5" s="6"/>
    </row>
    <row r="6" spans="1:17" x14ac:dyDescent="0.35">
      <c r="A6" s="85" t="s">
        <v>91</v>
      </c>
      <c r="B6">
        <v>234</v>
      </c>
      <c r="C6" s="11" t="s">
        <v>167</v>
      </c>
      <c r="D6"/>
      <c r="E6">
        <v>1403293</v>
      </c>
      <c r="F6" s="76" t="s">
        <v>112</v>
      </c>
      <c r="G6" s="79" t="s">
        <v>187</v>
      </c>
      <c r="H6" s="77" t="str">
        <f t="shared" si="0"/>
        <v/>
      </c>
      <c r="I6" s="78" t="str">
        <f t="array" aca="1" ref="I6" ca="1">INDEX(Transfer_FF_FW_list, MATCH(SMALL(IF(ISBLANK(Transfer_FF_FW_list), "", IF(ISNUMBER(Transfer_FF_FW_list), COUNTIF(Transfer_FF_FW_list, "&lt;"&amp;Transfer_FF_FW_list), COUNTIF(Transfer_FF_FW_list, "&lt;"&amp;Transfer_FF_FW_list)+SUM(IF(ISNUMBER(Transfer_FF_FW_list), 1, 0))+1)), ROW(A5)), IF(ISBLANK(Transfer_FF_FW_list), "", IF(ISNUMBER(Transfer_FF_FW_list), COUNTIF(Transfer_FF_FW_list, "&lt;"&amp;Transfer_FF_FW_list), COUNTIF(Transfer_FF_FW_list, "&lt;"&amp;Transfer_FF_FW_list)+SUM(IF(ISNUMBER(Transfer_FF_FW_list), 1, 0))+1)), 0))</f>
        <v/>
      </c>
      <c r="J6" s="78"/>
      <c r="K6" s="78" t="str">
        <f t="array" aca="1" ref="K6" ca="1">IFERROR(INDEX(Transfer_sorted_list, MATCH(0, COUNTIF($K$1:K5, Transfer_sorted_list), 0)), "")</f>
        <v/>
      </c>
      <c r="L6" s="78"/>
      <c r="M6" s="77">
        <f t="array" aca="1" ref="M6" ca="1">IF(COUNTA(TFacList)&gt;=ROWS($A$2:A6), INDEX(TFacList, MATCH(SMALL(COUNTIF(TFacList, "&lt;"&amp;TFacList), ROW(A5)), COUNTIF(TFacList, "&lt;"&amp;TFacList), 0)), "")</f>
        <v>79</v>
      </c>
      <c r="N6" s="79">
        <f t="array" aca="1" ref="N6" ca="1">IFERROR(INDEX(Transfer_All_sorted, MATCH(0, COUNTIF(N$1:$N5, Transfer_All_sorted), 0),1),"")</f>
        <v>169</v>
      </c>
      <c r="O6" s="31" t="str">
        <f>INDEX(TLicence_Holder,MATCH(0,INDEX(COUNTIF($O$1:O5,TLicence_Holder),0,0),0))</f>
        <v>Grieg Seafood BC Ltd.</v>
      </c>
      <c r="P6" s="6"/>
      <c r="Q6" s="6"/>
    </row>
    <row r="7" spans="1:17" x14ac:dyDescent="0.35">
      <c r="A7" s="85" t="s">
        <v>91</v>
      </c>
      <c r="B7">
        <v>314</v>
      </c>
      <c r="C7" s="11" t="s">
        <v>96</v>
      </c>
      <c r="D7"/>
      <c r="E7">
        <v>1405933</v>
      </c>
      <c r="F7" s="76" t="s">
        <v>112</v>
      </c>
      <c r="G7" s="79" t="s">
        <v>187</v>
      </c>
      <c r="H7" s="77" t="str">
        <f t="shared" si="0"/>
        <v/>
      </c>
      <c r="I7" s="78" t="str">
        <f t="array" aca="1" ref="I7" ca="1">INDEX(Transfer_FF_FW_list, MATCH(SMALL(IF(ISBLANK(Transfer_FF_FW_list), "", IF(ISNUMBER(Transfer_FF_FW_list), COUNTIF(Transfer_FF_FW_list, "&lt;"&amp;Transfer_FF_FW_list), COUNTIF(Transfer_FF_FW_list, "&lt;"&amp;Transfer_FF_FW_list)+SUM(IF(ISNUMBER(Transfer_FF_FW_list), 1, 0))+1)), ROW(A6)), IF(ISBLANK(Transfer_FF_FW_list), "", IF(ISNUMBER(Transfer_FF_FW_list), COUNTIF(Transfer_FF_FW_list, "&lt;"&amp;Transfer_FF_FW_list), COUNTIF(Transfer_FF_FW_list, "&lt;"&amp;Transfer_FF_FW_list)+SUM(IF(ISNUMBER(Transfer_FF_FW_list), 1, 0))+1)), 0))</f>
        <v/>
      </c>
      <c r="J7" s="78"/>
      <c r="K7" s="78" t="str">
        <f t="array" aca="1" ref="K7" ca="1">IFERROR(INDEX(Transfer_sorted_list, MATCH(0, COUNTIF($K$1:K6, Transfer_sorted_list), 0)), "")</f>
        <v/>
      </c>
      <c r="L7" s="78"/>
      <c r="M7" s="77">
        <f t="array" aca="1" ref="M7" ca="1">IF(COUNTA(TFacList)&gt;=ROWS($A$2:A7), INDEX(TFacList, MATCH(SMALL(COUNTIF(TFacList, "&lt;"&amp;TFacList), ROW(A6)), COUNTIF(TFacList, "&lt;"&amp;TFacList), 0)), "")</f>
        <v>79</v>
      </c>
      <c r="N7" s="79">
        <f t="array" aca="1" ref="N7" ca="1">IFERROR(INDEX(Transfer_All_sorted, MATCH(0, COUNTIF(N$1:$N6, Transfer_All_sorted), 0),1),"")</f>
        <v>180</v>
      </c>
      <c r="O7" s="31" t="str">
        <f>INDEX(TLicence_Holder,MATCH(0,INDEX(COUNTIF($O$1:O6,TLicence_Holder),0,0),0))</f>
        <v>MOWI CANADA WEST INC.</v>
      </c>
      <c r="P7" s="6"/>
      <c r="Q7" s="6"/>
    </row>
    <row r="8" spans="1:17" x14ac:dyDescent="0.35">
      <c r="A8" s="85" t="s">
        <v>91</v>
      </c>
      <c r="B8">
        <v>520</v>
      </c>
      <c r="C8" s="11" t="s">
        <v>97</v>
      </c>
      <c r="D8"/>
      <c r="E8">
        <v>1403980</v>
      </c>
      <c r="F8" s="76" t="s">
        <v>112</v>
      </c>
      <c r="G8" s="79" t="s">
        <v>187</v>
      </c>
      <c r="H8" s="77" t="str">
        <f t="shared" si="0"/>
        <v/>
      </c>
      <c r="I8" s="78" t="str">
        <f t="array" aca="1" ref="I8" ca="1">INDEX(Transfer_FF_FW_list, MATCH(SMALL(IF(ISBLANK(Transfer_FF_FW_list), "", IF(ISNUMBER(Transfer_FF_FW_list), COUNTIF(Transfer_FF_FW_list, "&lt;"&amp;Transfer_FF_FW_list), COUNTIF(Transfer_FF_FW_list, "&lt;"&amp;Transfer_FF_FW_list)+SUM(IF(ISNUMBER(Transfer_FF_FW_list), 1, 0))+1)), ROW(A7)), IF(ISBLANK(Transfer_FF_FW_list), "", IF(ISNUMBER(Transfer_FF_FW_list), COUNTIF(Transfer_FF_FW_list, "&lt;"&amp;Transfer_FF_FW_list), COUNTIF(Transfer_FF_FW_list, "&lt;"&amp;Transfer_FF_FW_list)+SUM(IF(ISNUMBER(Transfer_FF_FW_list), 1, 0))+1)), 0))</f>
        <v/>
      </c>
      <c r="J8" s="78"/>
      <c r="K8" s="78" t="str">
        <f t="array" aca="1" ref="K8" ca="1">IFERROR(INDEX(Transfer_sorted_list, MATCH(0, COUNTIF($K$1:K7, Transfer_sorted_list), 0)), "")</f>
        <v/>
      </c>
      <c r="L8" s="78"/>
      <c r="M8" s="77">
        <f t="array" aca="1" ref="M8" ca="1">IF(COUNTA(TFacList)&gt;=ROWS($A$2:A8), INDEX(TFacList, MATCH(SMALL(COUNTIF(TFacList, "&lt;"&amp;TFacList), ROW(A7)), COUNTIF(TFacList, "&lt;"&amp;TFacList), 0)), "")</f>
        <v>112</v>
      </c>
      <c r="N8" s="79">
        <f t="array" aca="1" ref="N8" ca="1">IFERROR(INDEX(Transfer_All_sorted, MATCH(0, COUNTIF(N$1:$N7, Transfer_All_sorted), 0),1),"")</f>
        <v>224</v>
      </c>
      <c r="O8" s="31" t="str">
        <f>INDEX(TLicence_Holder,MATCH(0,INDEX(COUNTIF($O$1:O7,TLicence_Holder),0,0),0))</f>
        <v>Omega Pacific Seafarms Inc.</v>
      </c>
      <c r="P8" s="6"/>
      <c r="Q8" s="6"/>
    </row>
    <row r="9" spans="1:17" x14ac:dyDescent="0.35">
      <c r="A9" s="85" t="s">
        <v>91</v>
      </c>
      <c r="B9">
        <v>526</v>
      </c>
      <c r="C9" s="11" t="s">
        <v>10</v>
      </c>
      <c r="D9"/>
      <c r="E9">
        <v>1403262</v>
      </c>
      <c r="F9" s="76" t="s">
        <v>112</v>
      </c>
      <c r="G9" s="79" t="s">
        <v>187</v>
      </c>
      <c r="H9" s="77" t="str">
        <f t="shared" si="0"/>
        <v/>
      </c>
      <c r="I9" s="78" t="str">
        <f t="array" aca="1" ref="I9" ca="1">INDEX(Transfer_FF_FW_list, MATCH(SMALL(IF(ISBLANK(Transfer_FF_FW_list), "", IF(ISNUMBER(Transfer_FF_FW_list), COUNTIF(Transfer_FF_FW_list, "&lt;"&amp;Transfer_FF_FW_list), COUNTIF(Transfer_FF_FW_list, "&lt;"&amp;Transfer_FF_FW_list)+SUM(IF(ISNUMBER(Transfer_FF_FW_list), 1, 0))+1)), ROW(A8)), IF(ISBLANK(Transfer_FF_FW_list), "", IF(ISNUMBER(Transfer_FF_FW_list), COUNTIF(Transfer_FF_FW_list, "&lt;"&amp;Transfer_FF_FW_list), COUNTIF(Transfer_FF_FW_list, "&lt;"&amp;Transfer_FF_FW_list)+SUM(IF(ISNUMBER(Transfer_FF_FW_list), 1, 0))+1)), 0))</f>
        <v/>
      </c>
      <c r="J9" s="78"/>
      <c r="K9" s="78" t="str">
        <f t="array" aca="1" ref="K9" ca="1">IFERROR(INDEX(Transfer_sorted_list, MATCH(0, COUNTIF($K$1:K8, Transfer_sorted_list), 0)), "")</f>
        <v/>
      </c>
      <c r="L9" s="78"/>
      <c r="M9" s="77">
        <f t="array" aca="1" ref="M9" ca="1">IF(COUNTA(TFacList)&gt;=ROWS($A$2:A9), INDEX(TFacList, MATCH(SMALL(COUNTIF(TFacList, "&lt;"&amp;TFacList), ROW(A8)), COUNTIF(TFacList, "&lt;"&amp;TFacList), 0)), "")</f>
        <v>144</v>
      </c>
      <c r="N9" s="79">
        <f t="array" aca="1" ref="N9" ca="1">IFERROR(INDEX(Transfer_All_sorted, MATCH(0, COUNTIF(N$1:$N8, Transfer_All_sorted), 0),1),"")</f>
        <v>227</v>
      </c>
      <c r="O9" s="31"/>
      <c r="P9" s="6"/>
      <c r="Q9" s="6"/>
    </row>
    <row r="10" spans="1:17" x14ac:dyDescent="0.35">
      <c r="A10" s="85" t="s">
        <v>91</v>
      </c>
      <c r="B10">
        <v>527</v>
      </c>
      <c r="C10" s="11" t="s">
        <v>11</v>
      </c>
      <c r="D10"/>
      <c r="E10">
        <v>1401590</v>
      </c>
      <c r="F10" s="76" t="s">
        <v>112</v>
      </c>
      <c r="G10" s="79" t="s">
        <v>187</v>
      </c>
      <c r="H10" s="77" t="str">
        <f t="shared" si="0"/>
        <v/>
      </c>
      <c r="I10" s="78" t="str">
        <f t="array" aca="1" ref="I10" ca="1">INDEX(Transfer_FF_FW_list, MATCH(SMALL(IF(ISBLANK(Transfer_FF_FW_list), "", IF(ISNUMBER(Transfer_FF_FW_list), COUNTIF(Transfer_FF_FW_list, "&lt;"&amp;Transfer_FF_FW_list), COUNTIF(Transfer_FF_FW_list, "&lt;"&amp;Transfer_FF_FW_list)+SUM(IF(ISNUMBER(Transfer_FF_FW_list), 1, 0))+1)), ROW(A9)), IF(ISBLANK(Transfer_FF_FW_list), "", IF(ISNUMBER(Transfer_FF_FW_list), COUNTIF(Transfer_FF_FW_list, "&lt;"&amp;Transfer_FF_FW_list), COUNTIF(Transfer_FF_FW_list, "&lt;"&amp;Transfer_FF_FW_list)+SUM(IF(ISNUMBER(Transfer_FF_FW_list), 1, 0))+1)), 0))</f>
        <v/>
      </c>
      <c r="J10" s="78"/>
      <c r="K10" s="78" t="str">
        <f t="array" aca="1" ref="K10" ca="1">IFERROR(INDEX(Transfer_sorted_list, MATCH(0, COUNTIF($K$1:K9, Transfer_sorted_list), 0)), "")</f>
        <v/>
      </c>
      <c r="L10" s="78"/>
      <c r="M10" s="77">
        <f t="array" aca="1" ref="M10" ca="1">IF(COUNTA(TFacList)&gt;=ROWS($A$2:A10), INDEX(TFacList, MATCH(SMALL(COUNTIF(TFacList, "&lt;"&amp;TFacList), ROW(A9)), COUNTIF(TFacList, "&lt;"&amp;TFacList), 0)), "")</f>
        <v>169</v>
      </c>
      <c r="N10" s="79">
        <f t="array" aca="1" ref="N10" ca="1">IFERROR(INDEX(Transfer_All_sorted, MATCH(0, COUNTIF(N$1:$N9, Transfer_All_sorted), 0),1),"")</f>
        <v>233</v>
      </c>
      <c r="O10" s="31"/>
      <c r="P10" s="6"/>
      <c r="Q10" s="6"/>
    </row>
    <row r="11" spans="1:17" x14ac:dyDescent="0.35">
      <c r="A11" s="85" t="s">
        <v>91</v>
      </c>
      <c r="B11">
        <v>540</v>
      </c>
      <c r="C11" s="11" t="s">
        <v>98</v>
      </c>
      <c r="D11"/>
      <c r="E11">
        <v>1403914</v>
      </c>
      <c r="F11" s="76" t="s">
        <v>112</v>
      </c>
      <c r="G11" s="79" t="s">
        <v>187</v>
      </c>
      <c r="H11" s="77" t="str">
        <f t="shared" si="0"/>
        <v/>
      </c>
      <c r="I11" s="78" t="str">
        <f t="array" aca="1" ref="I11" ca="1">INDEX(Transfer_FF_FW_list, MATCH(SMALL(IF(ISBLANK(Transfer_FF_FW_list), "", IF(ISNUMBER(Transfer_FF_FW_list), COUNTIF(Transfer_FF_FW_list, "&lt;"&amp;Transfer_FF_FW_list), COUNTIF(Transfer_FF_FW_list, "&lt;"&amp;Transfer_FF_FW_list)+SUM(IF(ISNUMBER(Transfer_FF_FW_list), 1, 0))+1)), ROW(A10)), IF(ISBLANK(Transfer_FF_FW_list), "", IF(ISNUMBER(Transfer_FF_FW_list), COUNTIF(Transfer_FF_FW_list, "&lt;"&amp;Transfer_FF_FW_list), COUNTIF(Transfer_FF_FW_list, "&lt;"&amp;Transfer_FF_FW_list)+SUM(IF(ISNUMBER(Transfer_FF_FW_list), 1, 0))+1)), 0))</f>
        <v/>
      </c>
      <c r="J11" s="78"/>
      <c r="K11" s="78" t="str">
        <f t="array" aca="1" ref="K11" ca="1">IFERROR(INDEX(Transfer_sorted_list, MATCH(0, COUNTIF($K$1:K10, Transfer_sorted_list), 0)), "")</f>
        <v/>
      </c>
      <c r="L11" s="78"/>
      <c r="M11" s="77">
        <f t="array" aca="1" ref="M11" ca="1">IF(COUNTA(TFacList)&gt;=ROWS($A$2:A11), INDEX(TFacList, MATCH(SMALL(COUNTIF(TFacList, "&lt;"&amp;TFacList), ROW(A10)), COUNTIF(TFacList, "&lt;"&amp;TFacList), 0)), "")</f>
        <v>180</v>
      </c>
      <c r="N11" s="79">
        <f t="array" aca="1" ref="N11" ca="1">IFERROR(INDEX(Transfer_All_sorted, MATCH(0, COUNTIF(N$1:$N10, Transfer_All_sorted), 0),1),"")</f>
        <v>234</v>
      </c>
      <c r="O11" s="31" t="s">
        <v>189</v>
      </c>
      <c r="P11" s="6"/>
      <c r="Q11" s="6"/>
    </row>
    <row r="12" spans="1:17" x14ac:dyDescent="0.35">
      <c r="A12" s="85" t="s">
        <v>91</v>
      </c>
      <c r="B12">
        <v>543</v>
      </c>
      <c r="C12" s="11" t="s">
        <v>12</v>
      </c>
      <c r="D12"/>
      <c r="E12">
        <v>1401589</v>
      </c>
      <c r="F12" s="76" t="s">
        <v>112</v>
      </c>
      <c r="G12" s="79" t="s">
        <v>187</v>
      </c>
      <c r="H12" s="77" t="str">
        <f t="shared" si="0"/>
        <v/>
      </c>
      <c r="I12" s="78" t="str">
        <f t="array" aca="1" ref="I12" ca="1">INDEX(Transfer_FF_FW_list, MATCH(SMALL(IF(ISBLANK(Transfer_FF_FW_list), "", IF(ISNUMBER(Transfer_FF_FW_list), COUNTIF(Transfer_FF_FW_list, "&lt;"&amp;Transfer_FF_FW_list), COUNTIF(Transfer_FF_FW_list, "&lt;"&amp;Transfer_FF_FW_list)+SUM(IF(ISNUMBER(Transfer_FF_FW_list), 1, 0))+1)), ROW(A11)), IF(ISBLANK(Transfer_FF_FW_list), "", IF(ISNUMBER(Transfer_FF_FW_list), COUNTIF(Transfer_FF_FW_list, "&lt;"&amp;Transfer_FF_FW_list), COUNTIF(Transfer_FF_FW_list, "&lt;"&amp;Transfer_FF_FW_list)+SUM(IF(ISNUMBER(Transfer_FF_FW_list), 1, 0))+1)), 0))</f>
        <v/>
      </c>
      <c r="J12" s="78"/>
      <c r="K12" s="78" t="str">
        <f t="array" aca="1" ref="K12" ca="1">IFERROR(INDEX(Transfer_sorted_list, MATCH(0, COUNTIF($K$1:K11, Transfer_sorted_list), 0)), "")</f>
        <v/>
      </c>
      <c r="L12" s="78"/>
      <c r="M12" s="77">
        <f t="array" aca="1" ref="M12" ca="1">IF(COUNTA(TFacList)&gt;=ROWS($A$2:A12), INDEX(TFacList, MATCH(SMALL(COUNTIF(TFacList, "&lt;"&amp;TFacList), ROW(A11)), COUNTIF(TFacList, "&lt;"&amp;TFacList), 0)), "")</f>
        <v>180</v>
      </c>
      <c r="N12" s="79">
        <f t="array" aca="1" ref="N12" ca="1">IFERROR(INDEX(Transfer_All_sorted, MATCH(0, COUNTIF(N$1:$N11, Transfer_All_sorted), 0),1),"")</f>
        <v>244</v>
      </c>
      <c r="O12" s="80" t="s">
        <v>193</v>
      </c>
      <c r="P12" s="6"/>
      <c r="Q12" s="6"/>
    </row>
    <row r="13" spans="1:17" x14ac:dyDescent="0.35">
      <c r="A13" s="85" t="s">
        <v>91</v>
      </c>
      <c r="B13">
        <v>1148</v>
      </c>
      <c r="C13" s="11" t="s">
        <v>99</v>
      </c>
      <c r="D13"/>
      <c r="E13">
        <v>1406648</v>
      </c>
      <c r="F13" s="76" t="s">
        <v>112</v>
      </c>
      <c r="G13" s="79" t="s">
        <v>187</v>
      </c>
      <c r="H13" s="77" t="str">
        <f t="shared" si="0"/>
        <v/>
      </c>
      <c r="I13" s="78" t="str">
        <f t="array" aca="1" ref="I13" ca="1">INDEX(Transfer_FF_FW_list, MATCH(SMALL(IF(ISBLANK(Transfer_FF_FW_list), "", IF(ISNUMBER(Transfer_FF_FW_list), COUNTIF(Transfer_FF_FW_list, "&lt;"&amp;Transfer_FF_FW_list), COUNTIF(Transfer_FF_FW_list, "&lt;"&amp;Transfer_FF_FW_list)+SUM(IF(ISNUMBER(Transfer_FF_FW_list), 1, 0))+1)), ROW(A12)), IF(ISBLANK(Transfer_FF_FW_list), "", IF(ISNUMBER(Transfer_FF_FW_list), COUNTIF(Transfer_FF_FW_list, "&lt;"&amp;Transfer_FF_FW_list), COUNTIF(Transfer_FF_FW_list, "&lt;"&amp;Transfer_FF_FW_list)+SUM(IF(ISNUMBER(Transfer_FF_FW_list), 1, 0))+1)), 0))</f>
        <v/>
      </c>
      <c r="J13" s="78"/>
      <c r="K13" s="78" t="str">
        <f t="array" aca="1" ref="K13" ca="1">IFERROR(INDEX(Transfer_sorted_list, MATCH(0, COUNTIF($K$1:K12, Transfer_sorted_list), 0)), "")</f>
        <v/>
      </c>
      <c r="L13" s="78"/>
      <c r="M13" s="77">
        <f t="array" aca="1" ref="M13" ca="1">IF(COUNTA(TFacList)&gt;=ROWS($A$2:A13), INDEX(TFacList, MATCH(SMALL(COUNTIF(TFacList, "&lt;"&amp;TFacList), ROW(A12)), COUNTIF(TFacList, "&lt;"&amp;TFacList), 0)), "")</f>
        <v>180</v>
      </c>
      <c r="N13" s="79">
        <f t="array" aca="1" ref="N13" ca="1">IFERROR(INDEX(Transfer_All_sorted, MATCH(0, COUNTIF(N$1:$N12, Transfer_All_sorted), 0),1),"")</f>
        <v>270</v>
      </c>
      <c r="O13" s="31"/>
      <c r="P13" s="6"/>
      <c r="Q13" s="6"/>
    </row>
    <row r="14" spans="1:17" x14ac:dyDescent="0.35">
      <c r="A14" s="85" t="s">
        <v>91</v>
      </c>
      <c r="B14">
        <v>1291</v>
      </c>
      <c r="C14" s="11" t="s">
        <v>13</v>
      </c>
      <c r="D14"/>
      <c r="E14">
        <v>1407342</v>
      </c>
      <c r="F14" s="76" t="s">
        <v>112</v>
      </c>
      <c r="G14" s="79" t="s">
        <v>187</v>
      </c>
      <c r="H14" s="77" t="str">
        <f t="shared" si="0"/>
        <v/>
      </c>
      <c r="I14" s="78" t="str">
        <f t="array" aca="1" ref="I14" ca="1">INDEX(Transfer_FF_FW_list, MATCH(SMALL(IF(ISBLANK(Transfer_FF_FW_list), "", IF(ISNUMBER(Transfer_FF_FW_list), COUNTIF(Transfer_FF_FW_list, "&lt;"&amp;Transfer_FF_FW_list), COUNTIF(Transfer_FF_FW_list, "&lt;"&amp;Transfer_FF_FW_list)+SUM(IF(ISNUMBER(Transfer_FF_FW_list), 1, 0))+1)), ROW(A13)), IF(ISBLANK(Transfer_FF_FW_list), "", IF(ISNUMBER(Transfer_FF_FW_list), COUNTIF(Transfer_FF_FW_list, "&lt;"&amp;Transfer_FF_FW_list), COUNTIF(Transfer_FF_FW_list, "&lt;"&amp;Transfer_FF_FW_list)+SUM(IF(ISNUMBER(Transfer_FF_FW_list), 1, 0))+1)), 0))</f>
        <v/>
      </c>
      <c r="J14" s="78"/>
      <c r="K14" s="78" t="str">
        <f t="array" aca="1" ref="K14" ca="1">IFERROR(INDEX(Transfer_sorted_list, MATCH(0, COUNTIF($K$1:K13, Transfer_sorted_list), 0)), "")</f>
        <v/>
      </c>
      <c r="L14" s="78"/>
      <c r="M14" s="77">
        <f t="array" aca="1" ref="M14" ca="1">IF(COUNTA(TFacList)&gt;=ROWS($A$2:A14), INDEX(TFacList, MATCH(SMALL(COUNTIF(TFacList, "&lt;"&amp;TFacList), ROW(A13)), COUNTIF(TFacList, "&lt;"&amp;TFacList), 0)), "")</f>
        <v>224</v>
      </c>
      <c r="N14" s="79">
        <f t="array" aca="1" ref="N14" ca="1">IFERROR(INDEX(Transfer_All_sorted, MATCH(0, COUNTIF(N$1:$N13, Transfer_All_sorted), 0),1),"")</f>
        <v>271</v>
      </c>
      <c r="O14" s="31"/>
      <c r="P14" s="6"/>
      <c r="Q14" s="6"/>
    </row>
    <row r="15" spans="1:17" x14ac:dyDescent="0.35">
      <c r="A15" s="85" t="s">
        <v>91</v>
      </c>
      <c r="B15">
        <v>1472</v>
      </c>
      <c r="C15" s="11" t="s">
        <v>14</v>
      </c>
      <c r="D15"/>
      <c r="E15">
        <v>1408492</v>
      </c>
      <c r="F15" s="76" t="s">
        <v>112</v>
      </c>
      <c r="G15" s="79" t="s">
        <v>187</v>
      </c>
      <c r="H15" s="77" t="str">
        <f t="shared" si="0"/>
        <v/>
      </c>
      <c r="I15" s="78" t="str">
        <f t="array" aca="1" ref="I15" ca="1">INDEX(Transfer_FF_FW_list, MATCH(SMALL(IF(ISBLANK(Transfer_FF_FW_list), "", IF(ISNUMBER(Transfer_FF_FW_list), COUNTIF(Transfer_FF_FW_list, "&lt;"&amp;Transfer_FF_FW_list), COUNTIF(Transfer_FF_FW_list, "&lt;"&amp;Transfer_FF_FW_list)+SUM(IF(ISNUMBER(Transfer_FF_FW_list), 1, 0))+1)), ROW(A14)), IF(ISBLANK(Transfer_FF_FW_list), "", IF(ISNUMBER(Transfer_FF_FW_list), COUNTIF(Transfer_FF_FW_list, "&lt;"&amp;Transfer_FF_FW_list), COUNTIF(Transfer_FF_FW_list, "&lt;"&amp;Transfer_FF_FW_list)+SUM(IF(ISNUMBER(Transfer_FF_FW_list), 1, 0))+1)), 0))</f>
        <v/>
      </c>
      <c r="J15" s="78"/>
      <c r="K15" s="78" t="str">
        <f t="array" aca="1" ref="K15" ca="1">IFERROR(INDEX(Transfer_sorted_list, MATCH(0, COUNTIF($K$1:K14, Transfer_sorted_list), 0)), "")</f>
        <v/>
      </c>
      <c r="L15" s="78"/>
      <c r="M15" s="77">
        <f t="array" aca="1" ref="M15" ca="1">IF(COUNTA(TFacList)&gt;=ROWS($A$2:A15), INDEX(TFacList, MATCH(SMALL(COUNTIF(TFacList, "&lt;"&amp;TFacList), ROW(A14)), COUNTIF(TFacList, "&lt;"&amp;TFacList), 0)), "")</f>
        <v>227</v>
      </c>
      <c r="N15" s="79">
        <f t="array" aca="1" ref="N15" ca="1">IFERROR(INDEX(Transfer_All_sorted, MATCH(0, COUNTIF(N$1:$N14, Transfer_All_sorted), 0),1),"")</f>
        <v>314</v>
      </c>
      <c r="O15" s="31"/>
      <c r="P15" s="6"/>
      <c r="Q15" s="6"/>
    </row>
    <row r="16" spans="1:17" x14ac:dyDescent="0.35">
      <c r="A16" s="85" t="s">
        <v>91</v>
      </c>
      <c r="B16">
        <v>1507</v>
      </c>
      <c r="C16" s="11" t="s">
        <v>15</v>
      </c>
      <c r="D16"/>
      <c r="E16">
        <v>1408719</v>
      </c>
      <c r="F16" s="76" t="s">
        <v>112</v>
      </c>
      <c r="G16" s="79" t="s">
        <v>187</v>
      </c>
      <c r="H16" s="77" t="str">
        <f t="shared" si="0"/>
        <v/>
      </c>
      <c r="I16" s="78" t="str">
        <f t="array" aca="1" ref="I16" ca="1">INDEX(Transfer_FF_FW_list, MATCH(SMALL(IF(ISBLANK(Transfer_FF_FW_list), "", IF(ISNUMBER(Transfer_FF_FW_list), COUNTIF(Transfer_FF_FW_list, "&lt;"&amp;Transfer_FF_FW_list), COUNTIF(Transfer_FF_FW_list, "&lt;"&amp;Transfer_FF_FW_list)+SUM(IF(ISNUMBER(Transfer_FF_FW_list), 1, 0))+1)), ROW(A15)), IF(ISBLANK(Transfer_FF_FW_list), "", IF(ISNUMBER(Transfer_FF_FW_list), COUNTIF(Transfer_FF_FW_list, "&lt;"&amp;Transfer_FF_FW_list), COUNTIF(Transfer_FF_FW_list, "&lt;"&amp;Transfer_FF_FW_list)+SUM(IF(ISNUMBER(Transfer_FF_FW_list), 1, 0))+1)), 0))</f>
        <v/>
      </c>
      <c r="J16" s="78"/>
      <c r="K16" s="78" t="str">
        <f t="array" aca="1" ref="K16" ca="1">IFERROR(INDEX(Transfer_sorted_list, MATCH(0, COUNTIF($K$1:K15, Transfer_sorted_list), 0)), "")</f>
        <v/>
      </c>
      <c r="L16" s="78"/>
      <c r="M16" s="77">
        <f t="array" aca="1" ref="M16" ca="1">IF(COUNTA(TFacList)&gt;=ROWS($A$2:A16), INDEX(TFacList, MATCH(SMALL(COUNTIF(TFacList, "&lt;"&amp;TFacList), ROW(A15)), COUNTIF(TFacList, "&lt;"&amp;TFacList), 0)), "")</f>
        <v>233</v>
      </c>
      <c r="N16" s="79">
        <f t="array" aca="1" ref="N16" ca="1">IFERROR(INDEX(Transfer_All_sorted, MATCH(0, COUNTIF(N$1:$N15, Transfer_All_sorted), 0),1),"")</f>
        <v>317</v>
      </c>
      <c r="O16" s="6"/>
      <c r="P16" s="6"/>
      <c r="Q16" s="6"/>
    </row>
    <row r="17" spans="1:17" x14ac:dyDescent="0.35">
      <c r="A17" s="85" t="s">
        <v>91</v>
      </c>
      <c r="B17">
        <v>1537</v>
      </c>
      <c r="C17" s="11" t="s">
        <v>100</v>
      </c>
      <c r="D17"/>
      <c r="E17">
        <v>1403979</v>
      </c>
      <c r="F17" s="76" t="s">
        <v>112</v>
      </c>
      <c r="G17" s="79" t="s">
        <v>187</v>
      </c>
      <c r="H17" s="77" t="str">
        <f t="shared" si="0"/>
        <v/>
      </c>
      <c r="I17" s="78" t="str">
        <f t="array" aca="1" ref="I17" ca="1">INDEX(Transfer_FF_FW_list, MATCH(SMALL(IF(ISBLANK(Transfer_FF_FW_list), "", IF(ISNUMBER(Transfer_FF_FW_list), COUNTIF(Transfer_FF_FW_list, "&lt;"&amp;Transfer_FF_FW_list), COUNTIF(Transfer_FF_FW_list, "&lt;"&amp;Transfer_FF_FW_list)+SUM(IF(ISNUMBER(Transfer_FF_FW_list), 1, 0))+1)), ROW(A16)), IF(ISBLANK(Transfer_FF_FW_list), "", IF(ISNUMBER(Transfer_FF_FW_list), COUNTIF(Transfer_FF_FW_list, "&lt;"&amp;Transfer_FF_FW_list), COUNTIF(Transfer_FF_FW_list, "&lt;"&amp;Transfer_FF_FW_list)+SUM(IF(ISNUMBER(Transfer_FF_FW_list), 1, 0))+1)), 0))</f>
        <v/>
      </c>
      <c r="J17" s="78"/>
      <c r="K17" s="78" t="str">
        <f t="array" aca="1" ref="K17" ca="1">IFERROR(INDEX(Transfer_sorted_list, MATCH(0, COUNTIF($K$1:K16, Transfer_sorted_list), 0)), "")</f>
        <v/>
      </c>
      <c r="L17" s="78"/>
      <c r="M17" s="77">
        <f t="array" aca="1" ref="M17" ca="1">IF(COUNTA(TFacList)&gt;=ROWS($A$2:A17), INDEX(TFacList, MATCH(SMALL(COUNTIF(TFacList, "&lt;"&amp;TFacList), ROW(A16)), COUNTIF(TFacList, "&lt;"&amp;TFacList), 0)), "")</f>
        <v>234</v>
      </c>
      <c r="N17" s="79">
        <f t="array" aca="1" ref="N17" ca="1">IFERROR(INDEX(Transfer_All_sorted, MATCH(0, COUNTIF(N$1:$N16, Transfer_All_sorted), 0),1),"")</f>
        <v>353</v>
      </c>
      <c r="O17" s="6"/>
      <c r="P17" s="6"/>
      <c r="Q17" s="6"/>
    </row>
    <row r="18" spans="1:17" x14ac:dyDescent="0.35">
      <c r="A18" s="85" t="s">
        <v>91</v>
      </c>
      <c r="B18">
        <v>6668</v>
      </c>
      <c r="C18" s="11" t="s">
        <v>101</v>
      </c>
      <c r="D18"/>
      <c r="E18">
        <v>1413555</v>
      </c>
      <c r="F18" s="76" t="s">
        <v>112</v>
      </c>
      <c r="G18" s="79" t="s">
        <v>187</v>
      </c>
      <c r="H18" s="77" t="str">
        <f t="shared" si="0"/>
        <v/>
      </c>
      <c r="I18" s="78" t="str">
        <f t="array" aca="1" ref="I18" ca="1">INDEX(Transfer_FF_FW_list, MATCH(SMALL(IF(ISBLANK(Transfer_FF_FW_list), "", IF(ISNUMBER(Transfer_FF_FW_list), COUNTIF(Transfer_FF_FW_list, "&lt;"&amp;Transfer_FF_FW_list), COUNTIF(Transfer_FF_FW_list, "&lt;"&amp;Transfer_FF_FW_list)+SUM(IF(ISNUMBER(Transfer_FF_FW_list), 1, 0))+1)), ROW(A17)), IF(ISBLANK(Transfer_FF_FW_list), "", IF(ISNUMBER(Transfer_FF_FW_list), COUNTIF(Transfer_FF_FW_list, "&lt;"&amp;Transfer_FF_FW_list), COUNTIF(Transfer_FF_FW_list, "&lt;"&amp;Transfer_FF_FW_list)+SUM(IF(ISNUMBER(Transfer_FF_FW_list), 1, 0))+1)), 0))</f>
        <v/>
      </c>
      <c r="J18" s="78"/>
      <c r="K18" s="78" t="str">
        <f t="array" aca="1" ref="K18" ca="1">IFERROR(INDEX(Transfer_sorted_list, MATCH(0, COUNTIF($K$1:K17, Transfer_sorted_list), 0)), "")</f>
        <v/>
      </c>
      <c r="L18" s="78"/>
      <c r="M18" s="77">
        <f t="array" aca="1" ref="M18" ca="1">IF(COUNTA(TFacList)&gt;=ROWS($A$2:A18), INDEX(TFacList, MATCH(SMALL(COUNTIF(TFacList, "&lt;"&amp;TFacList), ROW(A17)), COUNTIF(TFacList, "&lt;"&amp;TFacList), 0)), "")</f>
        <v>244</v>
      </c>
      <c r="N18" s="79">
        <f t="array" aca="1" ref="N18" ca="1">IFERROR(INDEX(Transfer_All_sorted, MATCH(0, COUNTIF(N$1:$N17, Transfer_All_sorted), 0),1),"")</f>
        <v>387</v>
      </c>
      <c r="O18" s="6"/>
      <c r="P18" s="6"/>
      <c r="Q18" s="6"/>
    </row>
    <row r="19" spans="1:17" x14ac:dyDescent="0.35">
      <c r="A19" s="85" t="s">
        <v>91</v>
      </c>
      <c r="B19">
        <v>7114</v>
      </c>
      <c r="C19" s="11" t="s">
        <v>119</v>
      </c>
      <c r="D19"/>
      <c r="E19">
        <v>1414250</v>
      </c>
      <c r="F19" s="76" t="s">
        <v>112</v>
      </c>
      <c r="G19" s="79" t="s">
        <v>187</v>
      </c>
      <c r="H19" s="77" t="str">
        <f t="shared" si="0"/>
        <v/>
      </c>
      <c r="I19" s="78" t="str">
        <f t="array" aca="1" ref="I19" ca="1">INDEX(Transfer_FF_FW_list, MATCH(SMALL(IF(ISBLANK(Transfer_FF_FW_list), "", IF(ISNUMBER(Transfer_FF_FW_list), COUNTIF(Transfer_FF_FW_list, "&lt;"&amp;Transfer_FF_FW_list), COUNTIF(Transfer_FF_FW_list, "&lt;"&amp;Transfer_FF_FW_list)+SUM(IF(ISNUMBER(Transfer_FF_FW_list), 1, 0))+1)), ROW(A18)), IF(ISBLANK(Transfer_FF_FW_list), "", IF(ISNUMBER(Transfer_FF_FW_list), COUNTIF(Transfer_FF_FW_list, "&lt;"&amp;Transfer_FF_FW_list), COUNTIF(Transfer_FF_FW_list, "&lt;"&amp;Transfer_FF_FW_list)+SUM(IF(ISNUMBER(Transfer_FF_FW_list), 1, 0))+1)), 0))</f>
        <v/>
      </c>
      <c r="J19" s="78"/>
      <c r="K19" s="78" t="str">
        <f t="array" aca="1" ref="K19" ca="1">IFERROR(INDEX(Transfer_sorted_list, MATCH(0, COUNTIF($K$1:K18, Transfer_sorted_list), 0)), "")</f>
        <v/>
      </c>
      <c r="L19" s="78"/>
      <c r="M19" s="77">
        <f t="array" aca="1" ref="M19" ca="1">IF(COUNTA(TFacList)&gt;=ROWS($A$2:A19), INDEX(TFacList, MATCH(SMALL(COUNTIF(TFacList, "&lt;"&amp;TFacList), ROW(A18)), COUNTIF(TFacList, "&lt;"&amp;TFacList), 0)), "")</f>
        <v>270</v>
      </c>
      <c r="N19" s="79">
        <f t="array" aca="1" ref="N19" ca="1">IFERROR(INDEX(Transfer_All_sorted, MATCH(0, COUNTIF(N$1:$N18, Transfer_All_sorted), 0),1),"")</f>
        <v>445</v>
      </c>
      <c r="O19" s="6"/>
      <c r="P19" s="6"/>
      <c r="Q19" s="6"/>
    </row>
    <row r="20" spans="1:17" x14ac:dyDescent="0.35">
      <c r="A20" s="85" t="s">
        <v>45</v>
      </c>
      <c r="B20">
        <v>233</v>
      </c>
      <c r="C20" s="11" t="s">
        <v>6</v>
      </c>
      <c r="D20"/>
      <c r="E20">
        <v>1401621</v>
      </c>
      <c r="F20" s="76" t="s">
        <v>112</v>
      </c>
      <c r="G20" s="79" t="s">
        <v>187</v>
      </c>
      <c r="H20" s="77" t="str">
        <f t="shared" si="0"/>
        <v/>
      </c>
      <c r="I20" s="78" t="str">
        <f t="array" aca="1" ref="I20" ca="1">INDEX(Transfer_FF_FW_list, MATCH(SMALL(IF(ISBLANK(Transfer_FF_FW_list), "", IF(ISNUMBER(Transfer_FF_FW_list), COUNTIF(Transfer_FF_FW_list, "&lt;"&amp;Transfer_FF_FW_list), COUNTIF(Transfer_FF_FW_list, "&lt;"&amp;Transfer_FF_FW_list)+SUM(IF(ISNUMBER(Transfer_FF_FW_list), 1, 0))+1)), ROW(A19)), IF(ISBLANK(Transfer_FF_FW_list), "", IF(ISNUMBER(Transfer_FF_FW_list), COUNTIF(Transfer_FF_FW_list, "&lt;"&amp;Transfer_FF_FW_list), COUNTIF(Transfer_FF_FW_list, "&lt;"&amp;Transfer_FF_FW_list)+SUM(IF(ISNUMBER(Transfer_FF_FW_list), 1, 0))+1)), 0))</f>
        <v/>
      </c>
      <c r="J20" s="78"/>
      <c r="K20" s="78" t="str">
        <f t="array" aca="1" ref="K20" ca="1">IFERROR(INDEX(Transfer_sorted_list, MATCH(0, COUNTIF($K$1:K19, Transfer_sorted_list), 0)), "")</f>
        <v/>
      </c>
      <c r="L20" s="78"/>
      <c r="M20" s="77">
        <f t="array" aca="1" ref="M20" ca="1">IF(COUNTA(TFacList)&gt;=ROWS($A$2:A20), INDEX(TFacList, MATCH(SMALL(COUNTIF(TFacList, "&lt;"&amp;TFacList), ROW(A19)), COUNTIF(TFacList, "&lt;"&amp;TFacList), 0)), "")</f>
        <v>271</v>
      </c>
      <c r="N20" s="79">
        <f t="array" aca="1" ref="N20" ca="1">IFERROR(INDEX(Transfer_All_sorted, MATCH(0, COUNTIF(N$1:$N19, Transfer_All_sorted), 0),1),"")</f>
        <v>447</v>
      </c>
      <c r="O20" s="6"/>
      <c r="P20" s="6"/>
      <c r="Q20" s="6"/>
    </row>
    <row r="21" spans="1:17" x14ac:dyDescent="0.35">
      <c r="A21" s="85" t="s">
        <v>45</v>
      </c>
      <c r="B21">
        <v>244</v>
      </c>
      <c r="C21" s="11" t="s">
        <v>137</v>
      </c>
      <c r="D21"/>
      <c r="E21">
        <v>1401643</v>
      </c>
      <c r="F21" s="76" t="s">
        <v>112</v>
      </c>
      <c r="G21" s="79" t="s">
        <v>187</v>
      </c>
      <c r="H21" s="77" t="str">
        <f t="shared" si="0"/>
        <v/>
      </c>
      <c r="I21" s="78" t="str">
        <f t="array" aca="1" ref="I21" ca="1">INDEX(Transfer_FF_FW_list, MATCH(SMALL(IF(ISBLANK(Transfer_FF_FW_list), "", IF(ISNUMBER(Transfer_FF_FW_list), COUNTIF(Transfer_FF_FW_list, "&lt;"&amp;Transfer_FF_FW_list), COUNTIF(Transfer_FF_FW_list, "&lt;"&amp;Transfer_FF_FW_list)+SUM(IF(ISNUMBER(Transfer_FF_FW_list), 1, 0))+1)), ROW(A20)), IF(ISBLANK(Transfer_FF_FW_list), "", IF(ISNUMBER(Transfer_FF_FW_list), COUNTIF(Transfer_FF_FW_list, "&lt;"&amp;Transfer_FF_FW_list), COUNTIF(Transfer_FF_FW_list, "&lt;"&amp;Transfer_FF_FW_list)+SUM(IF(ISNUMBER(Transfer_FF_FW_list), 1, 0))+1)), 0))</f>
        <v/>
      </c>
      <c r="J21" s="78"/>
      <c r="K21" s="78" t="str">
        <f t="array" aca="1" ref="K21" ca="1">IFERROR(INDEX(Transfer_sorted_list, MATCH(0, COUNTIF($K$1:K20, Transfer_sorted_list), 0)), "")</f>
        <v/>
      </c>
      <c r="L21" s="78"/>
      <c r="M21" s="77">
        <f t="array" aca="1" ref="M21" ca="1">IF(COUNTA(TFacList)&gt;=ROWS($A$2:A21), INDEX(TFacList, MATCH(SMALL(COUNTIF(TFacList, "&lt;"&amp;TFacList), ROW(A20)), COUNTIF(TFacList, "&lt;"&amp;TFacList), 0)), "")</f>
        <v>271</v>
      </c>
      <c r="N21" s="79">
        <f t="array" aca="1" ref="N21" ca="1">IFERROR(INDEX(Transfer_All_sorted, MATCH(0, COUNTIF(N$1:$N20, Transfer_All_sorted), 0),1),"")</f>
        <v>456</v>
      </c>
      <c r="O21" s="6"/>
      <c r="P21" s="6"/>
      <c r="Q21" s="6"/>
    </row>
    <row r="22" spans="1:17" x14ac:dyDescent="0.35">
      <c r="A22" s="85" t="s">
        <v>45</v>
      </c>
      <c r="B22">
        <v>776</v>
      </c>
      <c r="C22" s="11" t="s">
        <v>7</v>
      </c>
      <c r="D22"/>
      <c r="E22">
        <v>1405980</v>
      </c>
      <c r="F22" s="76" t="s">
        <v>112</v>
      </c>
      <c r="G22" s="79" t="s">
        <v>187</v>
      </c>
      <c r="H22" s="77" t="str">
        <f t="shared" si="0"/>
        <v/>
      </c>
      <c r="I22" s="78" t="str">
        <f t="array" aca="1" ref="I22" ca="1">INDEX(Transfer_FF_FW_list, MATCH(SMALL(IF(ISBLANK(Transfer_FF_FW_list), "", IF(ISNUMBER(Transfer_FF_FW_list), COUNTIF(Transfer_FF_FW_list, "&lt;"&amp;Transfer_FF_FW_list), COUNTIF(Transfer_FF_FW_list, "&lt;"&amp;Transfer_FF_FW_list)+SUM(IF(ISNUMBER(Transfer_FF_FW_list), 1, 0))+1)), ROW(A21)), IF(ISBLANK(Transfer_FF_FW_list), "", IF(ISNUMBER(Transfer_FF_FW_list), COUNTIF(Transfer_FF_FW_list, "&lt;"&amp;Transfer_FF_FW_list), COUNTIF(Transfer_FF_FW_list, "&lt;"&amp;Transfer_FF_FW_list)+SUM(IF(ISNUMBER(Transfer_FF_FW_list), 1, 0))+1)), 0))</f>
        <v/>
      </c>
      <c r="J22" s="78"/>
      <c r="K22" s="78" t="str">
        <f t="array" aca="1" ref="K22" ca="1">IFERROR(INDEX(Transfer_sorted_list, MATCH(0, COUNTIF($K$1:K21, Transfer_sorted_list), 0)), "")</f>
        <v/>
      </c>
      <c r="L22" s="78"/>
      <c r="M22" s="77">
        <f t="array" aca="1" ref="M22" ca="1">IF(COUNTA(TFacList)&gt;=ROWS($A$2:A22), INDEX(TFacList, MATCH(SMALL(COUNTIF(TFacList, "&lt;"&amp;TFacList), ROW(A21)), COUNTIF(TFacList, "&lt;"&amp;TFacList), 0)), "")</f>
        <v>314</v>
      </c>
      <c r="N22" s="79">
        <f t="array" aca="1" ref="N22" ca="1">IFERROR(INDEX(Transfer_All_sorted, MATCH(0, COUNTIF(N$1:$N21, Transfer_All_sorted), 0),1),"")</f>
        <v>457</v>
      </c>
      <c r="O22" s="6"/>
      <c r="P22" s="6"/>
      <c r="Q22" s="6"/>
    </row>
    <row r="23" spans="1:17" x14ac:dyDescent="0.35">
      <c r="A23" s="85" t="s">
        <v>45</v>
      </c>
      <c r="B23">
        <v>1419</v>
      </c>
      <c r="C23" s="11" t="s">
        <v>102</v>
      </c>
      <c r="D23"/>
      <c r="E23">
        <v>1408125</v>
      </c>
      <c r="F23" s="76" t="s">
        <v>112</v>
      </c>
      <c r="G23" s="79" t="s">
        <v>187</v>
      </c>
      <c r="H23" s="77" t="str">
        <f t="shared" si="0"/>
        <v/>
      </c>
      <c r="I23" s="78" t="str">
        <f t="array" aca="1" ref="I23" ca="1">INDEX(Transfer_FF_FW_list, MATCH(SMALL(IF(ISBLANK(Transfer_FF_FW_list), "", IF(ISNUMBER(Transfer_FF_FW_list), COUNTIF(Transfer_FF_FW_list, "&lt;"&amp;Transfer_FF_FW_list), COUNTIF(Transfer_FF_FW_list, "&lt;"&amp;Transfer_FF_FW_list)+SUM(IF(ISNUMBER(Transfer_FF_FW_list), 1, 0))+1)), ROW(A22)), IF(ISBLANK(Transfer_FF_FW_list), "", IF(ISNUMBER(Transfer_FF_FW_list), COUNTIF(Transfer_FF_FW_list, "&lt;"&amp;Transfer_FF_FW_list), COUNTIF(Transfer_FF_FW_list, "&lt;"&amp;Transfer_FF_FW_list)+SUM(IF(ISNUMBER(Transfer_FF_FW_list), 1, 0))+1)), 0))</f>
        <v/>
      </c>
      <c r="J23" s="78"/>
      <c r="K23" s="78" t="str">
        <f t="array" aca="1" ref="K23" ca="1">IFERROR(INDEX(Transfer_sorted_list, MATCH(0, COUNTIF($K$1:K22, Transfer_sorted_list), 0)), "")</f>
        <v/>
      </c>
      <c r="L23" s="78"/>
      <c r="M23" s="77">
        <f t="array" aca="1" ref="M23" ca="1">IF(COUNTA(TFacList)&gt;=ROWS($A$2:A23), INDEX(TFacList, MATCH(SMALL(COUNTIF(TFacList, "&lt;"&amp;TFacList), ROW(A22)), COUNTIF(TFacList, "&lt;"&amp;TFacList), 0)), "")</f>
        <v>317</v>
      </c>
      <c r="N23" s="79">
        <f t="array" aca="1" ref="N23" ca="1">IFERROR(INDEX(Transfer_All_sorted, MATCH(0, COUNTIF(N$1:$N22, Transfer_All_sorted), 0),1),"")</f>
        <v>506</v>
      </c>
      <c r="O23" s="6"/>
      <c r="P23" s="6"/>
      <c r="Q23" s="6"/>
    </row>
    <row r="24" spans="1:17" x14ac:dyDescent="0.35">
      <c r="A24" s="85" t="s">
        <v>45</v>
      </c>
      <c r="B24">
        <v>1596</v>
      </c>
      <c r="C24" s="11" t="s">
        <v>8</v>
      </c>
      <c r="D24"/>
      <c r="E24">
        <v>1409666</v>
      </c>
      <c r="F24" s="76" t="s">
        <v>112</v>
      </c>
      <c r="G24" s="79" t="s">
        <v>187</v>
      </c>
      <c r="H24" s="77" t="str">
        <f t="shared" si="0"/>
        <v/>
      </c>
      <c r="I24" s="78" t="str">
        <f t="array" aca="1" ref="I24" ca="1">INDEX(Transfer_FF_FW_list, MATCH(SMALL(IF(ISBLANK(Transfer_FF_FW_list), "", IF(ISNUMBER(Transfer_FF_FW_list), COUNTIF(Transfer_FF_FW_list, "&lt;"&amp;Transfer_FF_FW_list), COUNTIF(Transfer_FF_FW_list, "&lt;"&amp;Transfer_FF_FW_list)+SUM(IF(ISNUMBER(Transfer_FF_FW_list), 1, 0))+1)), ROW(A23)), IF(ISBLANK(Transfer_FF_FW_list), "", IF(ISNUMBER(Transfer_FF_FW_list), COUNTIF(Transfer_FF_FW_list, "&lt;"&amp;Transfer_FF_FW_list), COUNTIF(Transfer_FF_FW_list, "&lt;"&amp;Transfer_FF_FW_list)+SUM(IF(ISNUMBER(Transfer_FF_FW_list), 1, 0))+1)), 0))</f>
        <v/>
      </c>
      <c r="J24" s="78"/>
      <c r="K24" s="78" t="str">
        <f t="array" aca="1" ref="K24" ca="1">IFERROR(INDEX(Transfer_sorted_list, MATCH(0, COUNTIF($K$1:K23, Transfer_sorted_list), 0)), "")</f>
        <v/>
      </c>
      <c r="L24" s="78"/>
      <c r="M24" s="77">
        <f t="array" aca="1" ref="M24" ca="1">IF(COUNTA(TFacList)&gt;=ROWS($A$2:A24), INDEX(TFacList, MATCH(SMALL(COUNTIF(TFacList, "&lt;"&amp;TFacList), ROW(A23)), COUNTIF(TFacList, "&lt;"&amp;TFacList), 0)), "")</f>
        <v>317</v>
      </c>
      <c r="N24" s="79">
        <f t="array" aca="1" ref="N24" ca="1">IFERROR(INDEX(Transfer_All_sorted, MATCH(0, COUNTIF(N$1:$N23, Transfer_All_sorted), 0),1),"")</f>
        <v>520</v>
      </c>
      <c r="O24" s="6"/>
      <c r="P24" s="6"/>
      <c r="Q24" s="6"/>
    </row>
    <row r="25" spans="1:17" x14ac:dyDescent="0.35">
      <c r="A25" s="85" t="s">
        <v>45</v>
      </c>
      <c r="B25">
        <v>1899</v>
      </c>
      <c r="C25" s="11" t="s">
        <v>103</v>
      </c>
      <c r="D25"/>
      <c r="E25">
        <v>1411201</v>
      </c>
      <c r="F25" s="76" t="s">
        <v>112</v>
      </c>
      <c r="G25" s="79" t="s">
        <v>187</v>
      </c>
      <c r="H25" s="77" t="str">
        <f t="shared" si="0"/>
        <v/>
      </c>
      <c r="I25" s="78" t="str">
        <f t="array" aca="1" ref="I25" ca="1">INDEX(Transfer_FF_FW_list, MATCH(SMALL(IF(ISBLANK(Transfer_FF_FW_list), "", IF(ISNUMBER(Transfer_FF_FW_list), COUNTIF(Transfer_FF_FW_list, "&lt;"&amp;Transfer_FF_FW_list), COUNTIF(Transfer_FF_FW_list, "&lt;"&amp;Transfer_FF_FW_list)+SUM(IF(ISNUMBER(Transfer_FF_FW_list), 1, 0))+1)), ROW(A24)), IF(ISBLANK(Transfer_FF_FW_list), "", IF(ISNUMBER(Transfer_FF_FW_list), COUNTIF(Transfer_FF_FW_list, "&lt;"&amp;Transfer_FF_FW_list), COUNTIF(Transfer_FF_FW_list, "&lt;"&amp;Transfer_FF_FW_list)+SUM(IF(ISNUMBER(Transfer_FF_FW_list), 1, 0))+1)), 0))</f>
        <v/>
      </c>
      <c r="J25" s="78"/>
      <c r="K25" s="78" t="str">
        <f t="array" aca="1" ref="K25" ca="1">IFERROR(INDEX(Transfer_sorted_list, MATCH(0, COUNTIF($K$1:K24, Transfer_sorted_list), 0)), "")</f>
        <v/>
      </c>
      <c r="L25" s="78"/>
      <c r="M25" s="77">
        <f t="array" aca="1" ref="M25" ca="1">IF(COUNTA(TFacList)&gt;=ROWS($A$2:A25), INDEX(TFacList, MATCH(SMALL(COUNTIF(TFacList, "&lt;"&amp;TFacList), ROW(A24)), COUNTIF(TFacList, "&lt;"&amp;TFacList), 0)), "")</f>
        <v>353</v>
      </c>
      <c r="N25" s="79">
        <f t="array" aca="1" ref="N25" ca="1">IFERROR(INDEX(Transfer_All_sorted, MATCH(0, COUNTIF(N$1:$N24, Transfer_All_sorted), 0),1),"")</f>
        <v>526</v>
      </c>
      <c r="O25" s="6"/>
      <c r="P25" s="6"/>
      <c r="Q25" s="6"/>
    </row>
    <row r="26" spans="1:17" x14ac:dyDescent="0.35">
      <c r="A26" s="85" t="s">
        <v>138</v>
      </c>
      <c r="B26">
        <v>112</v>
      </c>
      <c r="C26" s="11" t="s">
        <v>44</v>
      </c>
      <c r="D26"/>
      <c r="E26">
        <v>1404284</v>
      </c>
      <c r="F26" s="76" t="s">
        <v>114</v>
      </c>
      <c r="G26" s="79" t="s">
        <v>187</v>
      </c>
      <c r="H26" s="77" t="str">
        <f t="shared" si="0"/>
        <v/>
      </c>
      <c r="I26" s="78" t="str">
        <f t="array" aca="1" ref="I26" ca="1">INDEX(Transfer_FF_FW_list, MATCH(SMALL(IF(ISBLANK(Transfer_FF_FW_list), "", IF(ISNUMBER(Transfer_FF_FW_list), COUNTIF(Transfer_FF_FW_list, "&lt;"&amp;Transfer_FF_FW_list), COUNTIF(Transfer_FF_FW_list, "&lt;"&amp;Transfer_FF_FW_list)+SUM(IF(ISNUMBER(Transfer_FF_FW_list), 1, 0))+1)), ROW(A25)), IF(ISBLANK(Transfer_FF_FW_list), "", IF(ISNUMBER(Transfer_FF_FW_list), COUNTIF(Transfer_FF_FW_list, "&lt;"&amp;Transfer_FF_FW_list), COUNTIF(Transfer_FF_FW_list, "&lt;"&amp;Transfer_FF_FW_list)+SUM(IF(ISNUMBER(Transfer_FF_FW_list), 1, 0))+1)), 0))</f>
        <v/>
      </c>
      <c r="J26" s="78"/>
      <c r="K26" s="78" t="str">
        <f t="array" aca="1" ref="K26" ca="1">IFERROR(INDEX(Transfer_sorted_list, MATCH(0, COUNTIF($K$1:K25, Transfer_sorted_list), 0)), "")</f>
        <v/>
      </c>
      <c r="L26" s="78"/>
      <c r="M26" s="77">
        <f t="array" aca="1" ref="M26" ca="1">IF(COUNTA(TFacList)&gt;=ROWS($A$2:A26), INDEX(TFacList, MATCH(SMALL(COUNTIF(TFacList, "&lt;"&amp;TFacList), ROW(A25)), COUNTIF(TFacList, "&lt;"&amp;TFacList), 0)), "")</f>
        <v>353</v>
      </c>
      <c r="N26" s="79">
        <f t="array" aca="1" ref="N26" ca="1">IFERROR(INDEX(Transfer_All_sorted, MATCH(0, COUNTIF(N$1:$N25, Transfer_All_sorted), 0),1),"")</f>
        <v>527</v>
      </c>
      <c r="O26" s="6"/>
      <c r="P26" s="6"/>
      <c r="Q26" s="6"/>
    </row>
    <row r="27" spans="1:17" x14ac:dyDescent="0.35">
      <c r="A27" s="85" t="s">
        <v>138</v>
      </c>
      <c r="B27">
        <v>1554</v>
      </c>
      <c r="C27" s="11" t="s">
        <v>108</v>
      </c>
      <c r="D27"/>
      <c r="E27">
        <v>1409081</v>
      </c>
      <c r="F27" s="76" t="s">
        <v>114</v>
      </c>
      <c r="G27" s="79" t="s">
        <v>187</v>
      </c>
      <c r="H27" s="77" t="str">
        <f t="shared" si="0"/>
        <v/>
      </c>
      <c r="I27" s="78" t="str">
        <f t="array" aca="1" ref="I27" ca="1">INDEX(Transfer_FF_FW_list, MATCH(SMALL(IF(ISBLANK(Transfer_FF_FW_list), "", IF(ISNUMBER(Transfer_FF_FW_list), COUNTIF(Transfer_FF_FW_list, "&lt;"&amp;Transfer_FF_FW_list), COUNTIF(Transfer_FF_FW_list, "&lt;"&amp;Transfer_FF_FW_list)+SUM(IF(ISNUMBER(Transfer_FF_FW_list), 1, 0))+1)), ROW(A26)), IF(ISBLANK(Transfer_FF_FW_list), "", IF(ISNUMBER(Transfer_FF_FW_list), COUNTIF(Transfer_FF_FW_list, "&lt;"&amp;Transfer_FF_FW_list), COUNTIF(Transfer_FF_FW_list, "&lt;"&amp;Transfer_FF_FW_list)+SUM(IF(ISNUMBER(Transfer_FF_FW_list), 1, 0))+1)), 0))</f>
        <v/>
      </c>
      <c r="J27" s="78"/>
      <c r="K27" s="78" t="str">
        <f t="array" aca="1" ref="K27" ca="1">IFERROR(INDEX(Transfer_sorted_list, MATCH(0, COUNTIF($K$1:K26, Transfer_sorted_list), 0)), "")</f>
        <v/>
      </c>
      <c r="L27" s="78"/>
      <c r="M27" s="77">
        <f t="array" aca="1" ref="M27" ca="1">IF(COUNTA(TFacList)&gt;=ROWS($A$2:A27), INDEX(TFacList, MATCH(SMALL(COUNTIF(TFacList, "&lt;"&amp;TFacList), ROW(A26)), COUNTIF(TFacList, "&lt;"&amp;TFacList), 0)), "")</f>
        <v>387</v>
      </c>
      <c r="N27" s="79">
        <f t="array" aca="1" ref="N27" ca="1">IFERROR(INDEX(Transfer_All_sorted, MATCH(0, COUNTIF(N$1:$N26, Transfer_All_sorted), 0),1),"")</f>
        <v>540</v>
      </c>
      <c r="O27" s="6"/>
      <c r="P27" s="6"/>
      <c r="Q27" s="6"/>
    </row>
    <row r="28" spans="1:17" x14ac:dyDescent="0.35">
      <c r="A28" s="85" t="s">
        <v>16</v>
      </c>
      <c r="B28">
        <v>1078</v>
      </c>
      <c r="C28" s="11" t="s">
        <v>174</v>
      </c>
      <c r="D28"/>
      <c r="E28">
        <v>1404968</v>
      </c>
      <c r="F28" s="76" t="s">
        <v>114</v>
      </c>
      <c r="G28" s="79" t="s">
        <v>187</v>
      </c>
      <c r="H28" s="77" t="str">
        <f t="shared" si="0"/>
        <v/>
      </c>
      <c r="I28" s="78" t="str">
        <f t="array" aca="1" ref="I28" ca="1">INDEX(Transfer_FF_FW_list, MATCH(SMALL(IF(ISBLANK(Transfer_FF_FW_list), "", IF(ISNUMBER(Transfer_FF_FW_list), COUNTIF(Transfer_FF_FW_list, "&lt;"&amp;Transfer_FF_FW_list), COUNTIF(Transfer_FF_FW_list, "&lt;"&amp;Transfer_FF_FW_list)+SUM(IF(ISNUMBER(Transfer_FF_FW_list), 1, 0))+1)), ROW(A27)), IF(ISBLANK(Transfer_FF_FW_list), "", IF(ISNUMBER(Transfer_FF_FW_list), COUNTIF(Transfer_FF_FW_list, "&lt;"&amp;Transfer_FF_FW_list), COUNTIF(Transfer_FF_FW_list, "&lt;"&amp;Transfer_FF_FW_list)+SUM(IF(ISNUMBER(Transfer_FF_FW_list), 1, 0))+1)), 0))</f>
        <v/>
      </c>
      <c r="J28" s="78"/>
      <c r="K28" s="78" t="str">
        <f t="array" aca="1" ref="K28" ca="1">IFERROR(INDEX(Transfer_sorted_list, MATCH(0, COUNTIF($K$1:K27, Transfer_sorted_list), 0)), "")</f>
        <v/>
      </c>
      <c r="L28" s="78"/>
      <c r="M28" s="77">
        <f t="array" aca="1" ref="M28" ca="1">IF(COUNTA(TFacList)&gt;=ROWS($A$2:A28), INDEX(TFacList, MATCH(SMALL(COUNTIF(TFacList, "&lt;"&amp;TFacList), ROW(A27)), COUNTIF(TFacList, "&lt;"&amp;TFacList), 0)), "")</f>
        <v>445</v>
      </c>
      <c r="N28" s="79">
        <f t="array" aca="1" ref="N28" ca="1">IFERROR(INDEX(Transfer_All_sorted, MATCH(0, COUNTIF(N$1:$N27, Transfer_All_sorted), 0),1),"")</f>
        <v>543</v>
      </c>
      <c r="O28" s="6"/>
      <c r="P28" s="6"/>
      <c r="Q28" s="6"/>
    </row>
    <row r="29" spans="1:17" x14ac:dyDescent="0.35">
      <c r="A29" s="85" t="s">
        <v>16</v>
      </c>
      <c r="B29">
        <v>1079</v>
      </c>
      <c r="C29" s="11" t="s">
        <v>17</v>
      </c>
      <c r="D29"/>
      <c r="E29">
        <v>1404969</v>
      </c>
      <c r="F29" s="76" t="s">
        <v>114</v>
      </c>
      <c r="G29" s="79" t="s">
        <v>187</v>
      </c>
      <c r="H29" s="77" t="str">
        <f t="shared" si="0"/>
        <v/>
      </c>
      <c r="I29" s="78" t="str">
        <f t="array" aca="1" ref="I29" ca="1">INDEX(Transfer_FF_FW_list, MATCH(SMALL(IF(ISBLANK(Transfer_FF_FW_list), "", IF(ISNUMBER(Transfer_FF_FW_list), COUNTIF(Transfer_FF_FW_list, "&lt;"&amp;Transfer_FF_FW_list), COUNTIF(Transfer_FF_FW_list, "&lt;"&amp;Transfer_FF_FW_list)+SUM(IF(ISNUMBER(Transfer_FF_FW_list), 1, 0))+1)), ROW(A28)), IF(ISBLANK(Transfer_FF_FW_list), "", IF(ISNUMBER(Transfer_FF_FW_list), COUNTIF(Transfer_FF_FW_list, "&lt;"&amp;Transfer_FF_FW_list), COUNTIF(Transfer_FF_FW_list, "&lt;"&amp;Transfer_FF_FW_list)+SUM(IF(ISNUMBER(Transfer_FF_FW_list), 1, 0))+1)), 0))</f>
        <v/>
      </c>
      <c r="J29" s="78"/>
      <c r="K29" s="78" t="str">
        <f t="array" aca="1" ref="K29" ca="1">IFERROR(INDEX(Transfer_sorted_list, MATCH(0, COUNTIF($K$1:K28, Transfer_sorted_list), 0)), "")</f>
        <v/>
      </c>
      <c r="L29" s="78"/>
      <c r="M29" s="77">
        <f t="array" aca="1" ref="M29" ca="1">IF(COUNTA(TFacList)&gt;=ROWS($A$2:A29), INDEX(TFacList, MATCH(SMALL(COUNTIF(TFacList, "&lt;"&amp;TFacList), ROW(A28)), COUNTIF(TFacList, "&lt;"&amp;TFacList), 0)), "")</f>
        <v>445</v>
      </c>
      <c r="N29" s="79">
        <f t="array" aca="1" ref="N29" ca="1">IFERROR(INDEX(Transfer_All_sorted, MATCH(0, COUNTIF(N$1:$N28, Transfer_All_sorted), 0),1),"")</f>
        <v>691</v>
      </c>
      <c r="O29" s="6"/>
      <c r="P29" s="6"/>
      <c r="Q29" s="6"/>
    </row>
    <row r="30" spans="1:17" x14ac:dyDescent="0.35">
      <c r="A30" s="85" t="s">
        <v>16</v>
      </c>
      <c r="B30">
        <v>1700</v>
      </c>
      <c r="C30" s="11" t="s">
        <v>18</v>
      </c>
      <c r="D30"/>
      <c r="E30">
        <v>1411064</v>
      </c>
      <c r="F30" s="76" t="s">
        <v>114</v>
      </c>
      <c r="G30" s="79" t="s">
        <v>187</v>
      </c>
      <c r="H30" s="77" t="str">
        <f t="shared" si="0"/>
        <v/>
      </c>
      <c r="I30" s="78" t="str">
        <f t="array" aca="1" ref="I30" ca="1">INDEX(Transfer_FF_FW_list, MATCH(SMALL(IF(ISBLANK(Transfer_FF_FW_list), "", IF(ISNUMBER(Transfer_FF_FW_list), COUNTIF(Transfer_FF_FW_list, "&lt;"&amp;Transfer_FF_FW_list), COUNTIF(Transfer_FF_FW_list, "&lt;"&amp;Transfer_FF_FW_list)+SUM(IF(ISNUMBER(Transfer_FF_FW_list), 1, 0))+1)), ROW(A29)), IF(ISBLANK(Transfer_FF_FW_list), "", IF(ISNUMBER(Transfer_FF_FW_list), COUNTIF(Transfer_FF_FW_list, "&lt;"&amp;Transfer_FF_FW_list), COUNTIF(Transfer_FF_FW_list, "&lt;"&amp;Transfer_FF_FW_list)+SUM(IF(ISNUMBER(Transfer_FF_FW_list), 1, 0))+1)), 0))</f>
        <v/>
      </c>
      <c r="J30" s="78"/>
      <c r="K30" s="78" t="str">
        <f t="array" aca="1" ref="K30" ca="1">IFERROR(INDEX(Transfer_sorted_list, MATCH(0, COUNTIF($K$1:K29, Transfer_sorted_list), 0)), "")</f>
        <v/>
      </c>
      <c r="L30" s="78"/>
      <c r="M30" s="77">
        <f t="array" aca="1" ref="M30" ca="1">IF(COUNTA(TFacList)&gt;=ROWS($A$2:A30), INDEX(TFacList, MATCH(SMALL(COUNTIF(TFacList, "&lt;"&amp;TFacList), ROW(A29)), COUNTIF(TFacList, "&lt;"&amp;TFacList), 0)), "")</f>
        <v>445</v>
      </c>
      <c r="N30" s="79">
        <f t="array" aca="1" ref="N30" ca="1">IFERROR(INDEX(Transfer_All_sorted, MATCH(0, COUNTIF(N$1:$N29, Transfer_All_sorted), 0),1),"")</f>
        <v>706</v>
      </c>
      <c r="O30" s="6"/>
      <c r="P30" s="6"/>
      <c r="Q30" s="6"/>
    </row>
    <row r="31" spans="1:17" x14ac:dyDescent="0.35">
      <c r="A31" s="85" t="s">
        <v>16</v>
      </c>
      <c r="B31">
        <v>1705</v>
      </c>
      <c r="C31" s="11" t="s">
        <v>19</v>
      </c>
      <c r="D31"/>
      <c r="E31">
        <v>1411068</v>
      </c>
      <c r="F31" s="76" t="s">
        <v>114</v>
      </c>
      <c r="G31" s="79" t="s">
        <v>187</v>
      </c>
      <c r="H31" s="77" t="str">
        <f t="shared" si="0"/>
        <v/>
      </c>
      <c r="I31" s="78" t="str">
        <f t="array" aca="1" ref="I31" ca="1">INDEX(Transfer_FF_FW_list, MATCH(SMALL(IF(ISBLANK(Transfer_FF_FW_list), "", IF(ISNUMBER(Transfer_FF_FW_list), COUNTIF(Transfer_FF_FW_list, "&lt;"&amp;Transfer_FF_FW_list), COUNTIF(Transfer_FF_FW_list, "&lt;"&amp;Transfer_FF_FW_list)+SUM(IF(ISNUMBER(Transfer_FF_FW_list), 1, 0))+1)), ROW(A30)), IF(ISBLANK(Transfer_FF_FW_list), "", IF(ISNUMBER(Transfer_FF_FW_list), COUNTIF(Transfer_FF_FW_list, "&lt;"&amp;Transfer_FF_FW_list), COUNTIF(Transfer_FF_FW_list, "&lt;"&amp;Transfer_FF_FW_list)+SUM(IF(ISNUMBER(Transfer_FF_FW_list), 1, 0))+1)), 0))</f>
        <v/>
      </c>
      <c r="J31" s="78"/>
      <c r="K31" s="78" t="str">
        <f t="array" aca="1" ref="K31" ca="1">IFERROR(INDEX(Transfer_sorted_list, MATCH(0, COUNTIF($K$1:K30, Transfer_sorted_list), 0)), "")</f>
        <v/>
      </c>
      <c r="L31" s="78"/>
      <c r="M31" s="77">
        <f t="array" aca="1" ref="M31" ca="1">IF(COUNTA(TFacList)&gt;=ROWS($A$2:A31), INDEX(TFacList, MATCH(SMALL(COUNTIF(TFacList, "&lt;"&amp;TFacList), ROW(A30)), COUNTIF(TFacList, "&lt;"&amp;TFacList), 0)), "")</f>
        <v>447</v>
      </c>
      <c r="N31" s="79">
        <f t="array" aca="1" ref="N31" ca="1">IFERROR(INDEX(Transfer_All_sorted, MATCH(0, COUNTIF(N$1:$N30, Transfer_All_sorted), 0),1),"")</f>
        <v>776</v>
      </c>
      <c r="O31" s="6"/>
      <c r="P31" s="6"/>
      <c r="Q31" s="6"/>
    </row>
    <row r="32" spans="1:17" x14ac:dyDescent="0.35">
      <c r="A32" s="85" t="s">
        <v>16</v>
      </c>
      <c r="B32">
        <v>1738</v>
      </c>
      <c r="C32" s="11" t="s">
        <v>20</v>
      </c>
      <c r="D32"/>
      <c r="E32">
        <v>1411084</v>
      </c>
      <c r="F32" s="76" t="s">
        <v>114</v>
      </c>
      <c r="G32" s="79" t="s">
        <v>187</v>
      </c>
      <c r="H32" s="77" t="str">
        <f t="shared" si="0"/>
        <v/>
      </c>
      <c r="I32" s="78" t="str">
        <f t="array" aca="1" ref="I32" ca="1">INDEX(Transfer_FF_FW_list, MATCH(SMALL(IF(ISBLANK(Transfer_FF_FW_list), "", IF(ISNUMBER(Transfer_FF_FW_list), COUNTIF(Transfer_FF_FW_list, "&lt;"&amp;Transfer_FF_FW_list), COUNTIF(Transfer_FF_FW_list, "&lt;"&amp;Transfer_FF_FW_list)+SUM(IF(ISNUMBER(Transfer_FF_FW_list), 1, 0))+1)), ROW(A31)), IF(ISBLANK(Transfer_FF_FW_list), "", IF(ISNUMBER(Transfer_FF_FW_list), COUNTIF(Transfer_FF_FW_list, "&lt;"&amp;Transfer_FF_FW_list), COUNTIF(Transfer_FF_FW_list, "&lt;"&amp;Transfer_FF_FW_list)+SUM(IF(ISNUMBER(Transfer_FF_FW_list), 1, 0))+1)), 0))</f>
        <v/>
      </c>
      <c r="J32" s="78"/>
      <c r="K32" s="78" t="str">
        <f t="array" aca="1" ref="K32" ca="1">IFERROR(INDEX(Transfer_sorted_list, MATCH(0, COUNTIF($K$1:K31, Transfer_sorted_list), 0)), "")</f>
        <v/>
      </c>
      <c r="L32" s="78"/>
      <c r="M32" s="77">
        <f t="array" aca="1" ref="M32" ca="1">IF(COUNTA(TFacList)&gt;=ROWS($A$2:A32), INDEX(TFacList, MATCH(SMALL(COUNTIF(TFacList, "&lt;"&amp;TFacList), ROW(A31)), COUNTIF(TFacList, "&lt;"&amp;TFacList), 0)), "")</f>
        <v>447</v>
      </c>
      <c r="N32" s="79">
        <f t="array" aca="1" ref="N32" ca="1">IFERROR(INDEX(Transfer_All_sorted, MATCH(0, COUNTIF(N$1:$N31, Transfer_All_sorted), 0),1),"")</f>
        <v>831</v>
      </c>
      <c r="O32" s="6"/>
      <c r="P32" s="6"/>
      <c r="Q32" s="6"/>
    </row>
    <row r="33" spans="1:17" x14ac:dyDescent="0.35">
      <c r="A33" s="85" t="s">
        <v>16</v>
      </c>
      <c r="B33">
        <v>1762</v>
      </c>
      <c r="C33" s="11" t="s">
        <v>21</v>
      </c>
      <c r="D33"/>
      <c r="E33">
        <v>1411100</v>
      </c>
      <c r="F33" s="76" t="s">
        <v>114</v>
      </c>
      <c r="G33" s="79" t="s">
        <v>187</v>
      </c>
      <c r="H33" s="77" t="str">
        <f t="shared" si="0"/>
        <v/>
      </c>
      <c r="I33" s="78" t="str">
        <f t="array" aca="1" ref="I33" ca="1">INDEX(Transfer_FF_FW_list, MATCH(SMALL(IF(ISBLANK(Transfer_FF_FW_list), "", IF(ISNUMBER(Transfer_FF_FW_list), COUNTIF(Transfer_FF_FW_list, "&lt;"&amp;Transfer_FF_FW_list), COUNTIF(Transfer_FF_FW_list, "&lt;"&amp;Transfer_FF_FW_list)+SUM(IF(ISNUMBER(Transfer_FF_FW_list), 1, 0))+1)), ROW(A32)), IF(ISBLANK(Transfer_FF_FW_list), "", IF(ISNUMBER(Transfer_FF_FW_list), COUNTIF(Transfer_FF_FW_list, "&lt;"&amp;Transfer_FF_FW_list), COUNTIF(Transfer_FF_FW_list, "&lt;"&amp;Transfer_FF_FW_list)+SUM(IF(ISNUMBER(Transfer_FF_FW_list), 1, 0))+1)), 0))</f>
        <v/>
      </c>
      <c r="J33" s="78"/>
      <c r="K33" s="78" t="str">
        <f t="array" aca="1" ref="K33" ca="1">IFERROR(INDEX(Transfer_sorted_list, MATCH(0, COUNTIF($K$1:K32, Transfer_sorted_list), 0)), "")</f>
        <v/>
      </c>
      <c r="L33" s="78"/>
      <c r="M33" s="77">
        <f t="array" aca="1" ref="M33" ca="1">IF(COUNTA(TFacList)&gt;=ROWS($A$2:A33), INDEX(TFacList, MATCH(SMALL(COUNTIF(TFacList, "&lt;"&amp;TFacList), ROW(A32)), COUNTIF(TFacList, "&lt;"&amp;TFacList), 0)), "")</f>
        <v>456</v>
      </c>
      <c r="N33" s="79">
        <f t="array" aca="1" ref="N33" ca="1">IFERROR(INDEX(Transfer_All_sorted, MATCH(0, COUNTIF(N$1:$N32, Transfer_All_sorted), 0),1),"")</f>
        <v>892</v>
      </c>
      <c r="O33" s="6"/>
      <c r="P33" s="6"/>
      <c r="Q33" s="6"/>
    </row>
    <row r="34" spans="1:17" x14ac:dyDescent="0.35">
      <c r="A34" s="85" t="s">
        <v>16</v>
      </c>
      <c r="B34">
        <v>1789</v>
      </c>
      <c r="C34" s="11" t="s">
        <v>22</v>
      </c>
      <c r="D34"/>
      <c r="E34">
        <v>1405634</v>
      </c>
      <c r="F34" s="76" t="s">
        <v>114</v>
      </c>
      <c r="G34" s="79" t="s">
        <v>187</v>
      </c>
      <c r="H34" s="77" t="str">
        <f t="shared" ref="H34:H65" si="1">IF(OR(AND(HOLDER&lt;&gt;"",$A34=HOLDER), AND(Select_FW="All", $G34="AQFW")),$B34,"")</f>
        <v/>
      </c>
      <c r="I34" s="78" t="str">
        <f t="array" aca="1" ref="I34" ca="1">INDEX(Transfer_FF_FW_list, MATCH(SMALL(IF(ISBLANK(Transfer_FF_FW_list), "", IF(ISNUMBER(Transfer_FF_FW_list), COUNTIF(Transfer_FF_FW_list, "&lt;"&amp;Transfer_FF_FW_list), COUNTIF(Transfer_FF_FW_list, "&lt;"&amp;Transfer_FF_FW_list)+SUM(IF(ISNUMBER(Transfer_FF_FW_list), 1, 0))+1)), ROW(A33)), IF(ISBLANK(Transfer_FF_FW_list), "", IF(ISNUMBER(Transfer_FF_FW_list), COUNTIF(Transfer_FF_FW_list, "&lt;"&amp;Transfer_FF_FW_list), COUNTIF(Transfer_FF_FW_list, "&lt;"&amp;Transfer_FF_FW_list)+SUM(IF(ISNUMBER(Transfer_FF_FW_list), 1, 0))+1)), 0))</f>
        <v/>
      </c>
      <c r="J34" s="78"/>
      <c r="K34" s="78" t="str">
        <f t="array" aca="1" ref="K34" ca="1">IFERROR(INDEX(Transfer_sorted_list, MATCH(0, COUNTIF($K$1:K33, Transfer_sorted_list), 0)), "")</f>
        <v/>
      </c>
      <c r="L34" s="78"/>
      <c r="M34" s="77">
        <f t="array" aca="1" ref="M34" ca="1">IF(COUNTA(TFacList)&gt;=ROWS($A$2:A34), INDEX(TFacList, MATCH(SMALL(COUNTIF(TFacList, "&lt;"&amp;TFacList), ROW(A33)), COUNTIF(TFacList, "&lt;"&amp;TFacList), 0)), "")</f>
        <v>457</v>
      </c>
      <c r="N34" s="79">
        <f t="array" aca="1" ref="N34" ca="1">IFERROR(INDEX(Transfer_All_sorted, MATCH(0, COUNTIF(N$1:$N33, Transfer_All_sorted), 0),1),"")</f>
        <v>1078</v>
      </c>
      <c r="O34" s="6"/>
      <c r="P34" s="6"/>
      <c r="Q34" s="6"/>
    </row>
    <row r="35" spans="1:17" x14ac:dyDescent="0.35">
      <c r="A35" s="85" t="s">
        <v>16</v>
      </c>
      <c r="B35">
        <v>1825</v>
      </c>
      <c r="C35" s="11" t="s">
        <v>109</v>
      </c>
      <c r="D35"/>
      <c r="E35">
        <v>1411154</v>
      </c>
      <c r="F35" s="76" t="s">
        <v>111</v>
      </c>
      <c r="G35" s="79" t="s">
        <v>187</v>
      </c>
      <c r="H35" s="77" t="str">
        <f t="shared" si="1"/>
        <v/>
      </c>
      <c r="I35" s="78" t="str">
        <f t="array" aca="1" ref="I35" ca="1">INDEX(Transfer_FF_FW_list, MATCH(SMALL(IF(ISBLANK(Transfer_FF_FW_list), "", IF(ISNUMBER(Transfer_FF_FW_list), COUNTIF(Transfer_FF_FW_list, "&lt;"&amp;Transfer_FF_FW_list), COUNTIF(Transfer_FF_FW_list, "&lt;"&amp;Transfer_FF_FW_list)+SUM(IF(ISNUMBER(Transfer_FF_FW_list), 1, 0))+1)), ROW(A34)), IF(ISBLANK(Transfer_FF_FW_list), "", IF(ISNUMBER(Transfer_FF_FW_list), COUNTIF(Transfer_FF_FW_list, "&lt;"&amp;Transfer_FF_FW_list), COUNTIF(Transfer_FF_FW_list, "&lt;"&amp;Transfer_FF_FW_list)+SUM(IF(ISNUMBER(Transfer_FF_FW_list), 1, 0))+1)), 0))</f>
        <v/>
      </c>
      <c r="J35" s="78"/>
      <c r="K35" s="78" t="str">
        <f t="array" aca="1" ref="K35" ca="1">IFERROR(INDEX(Transfer_sorted_list, MATCH(0, COUNTIF($K$1:K34, Transfer_sorted_list), 0)), "")</f>
        <v/>
      </c>
      <c r="L35" s="78"/>
      <c r="M35" s="77">
        <f t="array" aca="1" ref="M35" ca="1">IF(COUNTA(TFacList)&gt;=ROWS($A$2:A35), INDEX(TFacList, MATCH(SMALL(COUNTIF(TFacList, "&lt;"&amp;TFacList), ROW(A34)), COUNTIF(TFacList, "&lt;"&amp;TFacList), 0)), "")</f>
        <v>506</v>
      </c>
      <c r="N35" s="79">
        <f t="array" aca="1" ref="N35" ca="1">IFERROR(INDEX(Transfer_All_sorted, MATCH(0, COUNTIF(N$1:$N34, Transfer_All_sorted), 0),1),"")</f>
        <v>1079</v>
      </c>
      <c r="O35" s="6"/>
      <c r="P35" s="6"/>
      <c r="Q35" s="6"/>
    </row>
    <row r="36" spans="1:17" x14ac:dyDescent="0.35">
      <c r="A36" s="85" t="s">
        <v>16</v>
      </c>
      <c r="B36">
        <v>1839</v>
      </c>
      <c r="C36" s="11" t="s">
        <v>118</v>
      </c>
      <c r="D36"/>
      <c r="E36">
        <v>1411170</v>
      </c>
      <c r="F36" s="76" t="s">
        <v>111</v>
      </c>
      <c r="G36" s="79" t="s">
        <v>187</v>
      </c>
      <c r="H36" s="77" t="str">
        <f t="shared" si="1"/>
        <v/>
      </c>
      <c r="I36" s="78" t="str">
        <f t="array" aca="1" ref="I36" ca="1">INDEX(Transfer_FF_FW_list, MATCH(SMALL(IF(ISBLANK(Transfer_FF_FW_list), "", IF(ISNUMBER(Transfer_FF_FW_list), COUNTIF(Transfer_FF_FW_list, "&lt;"&amp;Transfer_FF_FW_list), COUNTIF(Transfer_FF_FW_list, "&lt;"&amp;Transfer_FF_FW_list)+SUM(IF(ISNUMBER(Transfer_FF_FW_list), 1, 0))+1)), ROW(A35)), IF(ISBLANK(Transfer_FF_FW_list), "", IF(ISNUMBER(Transfer_FF_FW_list), COUNTIF(Transfer_FF_FW_list, "&lt;"&amp;Transfer_FF_FW_list), COUNTIF(Transfer_FF_FW_list, "&lt;"&amp;Transfer_FF_FW_list)+SUM(IF(ISNUMBER(Transfer_FF_FW_list), 1, 0))+1)), 0))</f>
        <v/>
      </c>
      <c r="J36" s="78"/>
      <c r="K36" s="78" t="str">
        <f t="array" aca="1" ref="K36" ca="1">IFERROR(INDEX(Transfer_sorted_list, MATCH(0, COUNTIF($K$1:K35, Transfer_sorted_list), 0)), "")</f>
        <v/>
      </c>
      <c r="L36" s="78"/>
      <c r="M36" s="77">
        <f t="array" aca="1" ref="M36" ca="1">IF(COUNTA(TFacList)&gt;=ROWS($A$2:A36), INDEX(TFacList, MATCH(SMALL(COUNTIF(TFacList, "&lt;"&amp;TFacList), ROW(A35)), COUNTIF(TFacList, "&lt;"&amp;TFacList), 0)), "")</f>
        <v>506</v>
      </c>
      <c r="N36" s="79">
        <f t="array" aca="1" ref="N36" ca="1">IFERROR(INDEX(Transfer_All_sorted, MATCH(0, COUNTIF(N$1:$N35, Transfer_All_sorted), 0),1),"")</f>
        <v>1111</v>
      </c>
      <c r="O36" s="6"/>
      <c r="P36" s="6"/>
      <c r="Q36" s="6"/>
    </row>
    <row r="37" spans="1:17" x14ac:dyDescent="0.35">
      <c r="A37" s="85" t="s">
        <v>16</v>
      </c>
      <c r="B37">
        <v>1849</v>
      </c>
      <c r="C37" s="11" t="s">
        <v>23</v>
      </c>
      <c r="D37"/>
      <c r="E37">
        <v>1411168</v>
      </c>
      <c r="F37" s="76" t="s">
        <v>114</v>
      </c>
      <c r="G37" s="79" t="s">
        <v>187</v>
      </c>
      <c r="H37" s="77" t="str">
        <f t="shared" si="1"/>
        <v/>
      </c>
      <c r="I37" s="78" t="str">
        <f t="array" aca="1" ref="I37" ca="1">INDEX(Transfer_FF_FW_list, MATCH(SMALL(IF(ISBLANK(Transfer_FF_FW_list), "", IF(ISNUMBER(Transfer_FF_FW_list), COUNTIF(Transfer_FF_FW_list, "&lt;"&amp;Transfer_FF_FW_list), COUNTIF(Transfer_FF_FW_list, "&lt;"&amp;Transfer_FF_FW_list)+SUM(IF(ISNUMBER(Transfer_FF_FW_list), 1, 0))+1)), ROW(A36)), IF(ISBLANK(Transfer_FF_FW_list), "", IF(ISNUMBER(Transfer_FF_FW_list), COUNTIF(Transfer_FF_FW_list, "&lt;"&amp;Transfer_FF_FW_list), COUNTIF(Transfer_FF_FW_list, "&lt;"&amp;Transfer_FF_FW_list)+SUM(IF(ISNUMBER(Transfer_FF_FW_list), 1, 0))+1)), 0))</f>
        <v/>
      </c>
      <c r="J37" s="78"/>
      <c r="K37" s="78" t="str">
        <f t="array" aca="1" ref="K37" ca="1">IFERROR(INDEX(Transfer_sorted_list, MATCH(0, COUNTIF($K$1:K36, Transfer_sorted_list), 0)), "")</f>
        <v/>
      </c>
      <c r="L37" s="78"/>
      <c r="M37" s="77">
        <f t="array" aca="1" ref="M37" ca="1">IF(COUNTA(TFacList)&gt;=ROWS($A$2:A37), INDEX(TFacList, MATCH(SMALL(COUNTIF(TFacList, "&lt;"&amp;TFacList), ROW(A36)), COUNTIF(TFacList, "&lt;"&amp;TFacList), 0)), "")</f>
        <v>506</v>
      </c>
      <c r="N37" s="79">
        <f t="array" aca="1" ref="N37" ca="1">IFERROR(INDEX(Transfer_All_sorted, MATCH(0, COUNTIF(N$1:$N36, Transfer_All_sorted), 0),1),"")</f>
        <v>1136</v>
      </c>
      <c r="O37" s="6"/>
      <c r="P37" s="6"/>
      <c r="Q37" s="6"/>
    </row>
    <row r="38" spans="1:17" x14ac:dyDescent="0.35">
      <c r="A38" s="98" t="s">
        <v>16</v>
      </c>
      <c r="B38">
        <v>1862</v>
      </c>
      <c r="C38" s="11" t="s">
        <v>78</v>
      </c>
      <c r="D38"/>
      <c r="E38">
        <v>1411180</v>
      </c>
      <c r="F38" s="76" t="s">
        <v>114</v>
      </c>
      <c r="G38" s="79" t="s">
        <v>187</v>
      </c>
      <c r="H38" s="77" t="str">
        <f t="shared" si="1"/>
        <v/>
      </c>
      <c r="I38" s="78" t="str">
        <f t="array" aca="1" ref="I38" ca="1">INDEX(Transfer_FF_FW_list, MATCH(SMALL(IF(ISBLANK(Transfer_FF_FW_list), "", IF(ISNUMBER(Transfer_FF_FW_list), COUNTIF(Transfer_FF_FW_list, "&lt;"&amp;Transfer_FF_FW_list), COUNTIF(Transfer_FF_FW_list, "&lt;"&amp;Transfer_FF_FW_list)+SUM(IF(ISNUMBER(Transfer_FF_FW_list), 1, 0))+1)), ROW(A37)), IF(ISBLANK(Transfer_FF_FW_list), "", IF(ISNUMBER(Transfer_FF_FW_list), COUNTIF(Transfer_FF_FW_list, "&lt;"&amp;Transfer_FF_FW_list), COUNTIF(Transfer_FF_FW_list, "&lt;"&amp;Transfer_FF_FW_list)+SUM(IF(ISNUMBER(Transfer_FF_FW_list), 1, 0))+1)), 0))</f>
        <v/>
      </c>
      <c r="J38" s="78"/>
      <c r="K38" s="78" t="str">
        <f t="array" aca="1" ref="K38" ca="1">IFERROR(INDEX(Transfer_sorted_list, MATCH(0, COUNTIF($K$1:K37, Transfer_sorted_list), 0)), "")</f>
        <v/>
      </c>
      <c r="L38" s="78"/>
      <c r="M38" s="77">
        <f t="array" aca="1" ref="M38" ca="1">IF(COUNTA(TFacList)&gt;=ROWS($A$2:A38), INDEX(TFacList, MATCH(SMALL(COUNTIF(TFacList, "&lt;"&amp;TFacList), ROW(A37)), COUNTIF(TFacList, "&lt;"&amp;TFacList), 0)), "")</f>
        <v>520</v>
      </c>
      <c r="N38" s="79">
        <f t="array" aca="1" ref="N38" ca="1">IFERROR(INDEX(Transfer_All_sorted, MATCH(0, COUNTIF(N$1:$N37, Transfer_All_sorted), 0),1),"")</f>
        <v>1148</v>
      </c>
      <c r="O38" s="6"/>
      <c r="P38" s="6"/>
      <c r="Q38" s="6"/>
    </row>
    <row r="39" spans="1:17" x14ac:dyDescent="0.35">
      <c r="A39" s="98" t="s">
        <v>16</v>
      </c>
      <c r="B39">
        <v>1863</v>
      </c>
      <c r="C39" s="11" t="s">
        <v>24</v>
      </c>
      <c r="D39"/>
      <c r="E39">
        <v>1411181</v>
      </c>
      <c r="F39" s="76" t="s">
        <v>114</v>
      </c>
      <c r="G39" s="79" t="s">
        <v>187</v>
      </c>
      <c r="H39" s="77" t="str">
        <f t="shared" si="1"/>
        <v/>
      </c>
      <c r="I39" s="78" t="str">
        <f t="array" aca="1" ref="I39" ca="1">INDEX(Transfer_FF_FW_list, MATCH(SMALL(IF(ISBLANK(Transfer_FF_FW_list), "", IF(ISNUMBER(Transfer_FF_FW_list), COUNTIF(Transfer_FF_FW_list, "&lt;"&amp;Transfer_FF_FW_list), COUNTIF(Transfer_FF_FW_list, "&lt;"&amp;Transfer_FF_FW_list)+SUM(IF(ISNUMBER(Transfer_FF_FW_list), 1, 0))+1)), ROW(A38)), IF(ISBLANK(Transfer_FF_FW_list), "", IF(ISNUMBER(Transfer_FF_FW_list), COUNTIF(Transfer_FF_FW_list, "&lt;"&amp;Transfer_FF_FW_list), COUNTIF(Transfer_FF_FW_list, "&lt;"&amp;Transfer_FF_FW_list)+SUM(IF(ISNUMBER(Transfer_FF_FW_list), 1, 0))+1)), 0))</f>
        <v/>
      </c>
      <c r="J39" s="78"/>
      <c r="K39" s="78" t="str">
        <f t="array" aca="1" ref="K39" ca="1">IFERROR(INDEX(Transfer_sorted_list, MATCH(0, COUNTIF($K$1:K38, Transfer_sorted_list), 0)), "")</f>
        <v/>
      </c>
      <c r="L39" s="78"/>
      <c r="M39" s="77">
        <f t="array" aca="1" ref="M39" ca="1">IF(COUNTA(TFacList)&gt;=ROWS($A$2:A39), INDEX(TFacList, MATCH(SMALL(COUNTIF(TFacList, "&lt;"&amp;TFacList), ROW(A38)), COUNTIF(TFacList, "&lt;"&amp;TFacList), 0)), "")</f>
        <v>526</v>
      </c>
      <c r="N39" s="79">
        <f t="array" aca="1" ref="N39" ca="1">IFERROR(INDEX(Transfer_All_sorted, MATCH(0, COUNTIF(N$1:$N38, Transfer_All_sorted), 0),1),"")</f>
        <v>1158</v>
      </c>
      <c r="O39" s="6"/>
      <c r="P39" s="6"/>
      <c r="Q39" s="6"/>
    </row>
    <row r="40" spans="1:17" x14ac:dyDescent="0.35">
      <c r="A40" s="98" t="s">
        <v>16</v>
      </c>
      <c r="B40">
        <v>7273</v>
      </c>
      <c r="C40" s="11" t="s">
        <v>139</v>
      </c>
      <c r="D40"/>
      <c r="E40">
        <v>1411171</v>
      </c>
      <c r="F40" s="76" t="s">
        <v>111</v>
      </c>
      <c r="G40" s="79" t="s">
        <v>187</v>
      </c>
      <c r="H40" s="77" t="str">
        <f t="shared" si="1"/>
        <v/>
      </c>
      <c r="I40" s="78" t="str">
        <f t="array" aca="1" ref="I40" ca="1">INDEX(Transfer_FF_FW_list, MATCH(SMALL(IF(ISBLANK(Transfer_FF_FW_list), "", IF(ISNUMBER(Transfer_FF_FW_list), COUNTIF(Transfer_FF_FW_list, "&lt;"&amp;Transfer_FF_FW_list), COUNTIF(Transfer_FF_FW_list, "&lt;"&amp;Transfer_FF_FW_list)+SUM(IF(ISNUMBER(Transfer_FF_FW_list), 1, 0))+1)), ROW(A39)), IF(ISBLANK(Transfer_FF_FW_list), "", IF(ISNUMBER(Transfer_FF_FW_list), COUNTIF(Transfer_FF_FW_list, "&lt;"&amp;Transfer_FF_FW_list), COUNTIF(Transfer_FF_FW_list, "&lt;"&amp;Transfer_FF_FW_list)+SUM(IF(ISNUMBER(Transfer_FF_FW_list), 1, 0))+1)), 0))</f>
        <v/>
      </c>
      <c r="J40" s="78"/>
      <c r="K40" s="78" t="str">
        <f t="array" aca="1" ref="K40" ca="1">IFERROR(INDEX(Transfer_sorted_list, MATCH(0, COUNTIF($K$1:K39, Transfer_sorted_list), 0)), "")</f>
        <v/>
      </c>
      <c r="L40" s="78"/>
      <c r="M40" s="77">
        <f t="array" aca="1" ref="M40" ca="1">IF(COUNTA(TFacList)&gt;=ROWS($A$2:A40), INDEX(TFacList, MATCH(SMALL(COUNTIF(TFacList, "&lt;"&amp;TFacList), ROW(A39)), COUNTIF(TFacList, "&lt;"&amp;TFacList), 0)), "")</f>
        <v>527</v>
      </c>
      <c r="N40" s="79">
        <f t="array" aca="1" ref="N40" ca="1">IFERROR(INDEX(Transfer_All_sorted, MATCH(0, COUNTIF(N$1:$N39, Transfer_All_sorted), 0),1),"")</f>
        <v>1198</v>
      </c>
      <c r="O40" s="6"/>
      <c r="P40" s="6"/>
      <c r="Q40" s="6"/>
    </row>
    <row r="41" spans="1:17" x14ac:dyDescent="0.35">
      <c r="A41" s="98" t="s">
        <v>242</v>
      </c>
      <c r="B41">
        <v>144</v>
      </c>
      <c r="C41" s="11" t="s">
        <v>25</v>
      </c>
      <c r="D41"/>
      <c r="E41">
        <v>1401722</v>
      </c>
      <c r="F41" s="76" t="s">
        <v>114</v>
      </c>
      <c r="G41" s="79" t="s">
        <v>187</v>
      </c>
      <c r="H41" s="77" t="str">
        <f t="shared" si="1"/>
        <v/>
      </c>
      <c r="I41" s="78" t="str">
        <f t="array" aca="1" ref="I41" ca="1">INDEX(Transfer_FF_FW_list, MATCH(SMALL(IF(ISBLANK(Transfer_FF_FW_list), "", IF(ISNUMBER(Transfer_FF_FW_list), COUNTIF(Transfer_FF_FW_list, "&lt;"&amp;Transfer_FF_FW_list), COUNTIF(Transfer_FF_FW_list, "&lt;"&amp;Transfer_FF_FW_list)+SUM(IF(ISNUMBER(Transfer_FF_FW_list), 1, 0))+1)), ROW(A40)), IF(ISBLANK(Transfer_FF_FW_list), "", IF(ISNUMBER(Transfer_FF_FW_list), COUNTIF(Transfer_FF_FW_list, "&lt;"&amp;Transfer_FF_FW_list), COUNTIF(Transfer_FF_FW_list, "&lt;"&amp;Transfer_FF_FW_list)+SUM(IF(ISNUMBER(Transfer_FF_FW_list), 1, 0))+1)), 0))</f>
        <v/>
      </c>
      <c r="J41" s="78"/>
      <c r="K41" s="78" t="str">
        <f t="array" aca="1" ref="K41" ca="1">IFERROR(INDEX(Transfer_sorted_list, MATCH(0, COUNTIF($K$1:K40, Transfer_sorted_list), 0)), "")</f>
        <v/>
      </c>
      <c r="L41" s="78"/>
      <c r="M41" s="77">
        <f t="array" aca="1" ref="M41" ca="1">IF(COUNTA(TFacList)&gt;=ROWS($A$2:A41), INDEX(TFacList, MATCH(SMALL(COUNTIF(TFacList, "&lt;"&amp;TFacList), ROW(A40)), COUNTIF(TFacList, "&lt;"&amp;TFacList), 0)), "")</f>
        <v>540</v>
      </c>
      <c r="N41" s="79">
        <f t="array" aca="1" ref="N41" ca="1">IFERROR(INDEX(Transfer_All_sorted, MATCH(0, COUNTIF(N$1:$N40, Transfer_All_sorted), 0),1),"")</f>
        <v>1237</v>
      </c>
      <c r="O41" s="6"/>
      <c r="P41" s="6"/>
      <c r="Q41" s="6"/>
    </row>
    <row r="42" spans="1:17" x14ac:dyDescent="0.35">
      <c r="A42" s="98" t="s">
        <v>242</v>
      </c>
      <c r="B42">
        <v>706</v>
      </c>
      <c r="C42" s="11" t="s">
        <v>26</v>
      </c>
      <c r="D42"/>
      <c r="E42">
        <v>1401561</v>
      </c>
      <c r="F42" s="76" t="s">
        <v>113</v>
      </c>
      <c r="G42" s="79" t="s">
        <v>187</v>
      </c>
      <c r="H42" s="77" t="str">
        <f t="shared" si="1"/>
        <v/>
      </c>
      <c r="I42" s="78" t="str">
        <f t="array" aca="1" ref="I42" ca="1">INDEX(Transfer_FF_FW_list, MATCH(SMALL(IF(ISBLANK(Transfer_FF_FW_list), "", IF(ISNUMBER(Transfer_FF_FW_list), COUNTIF(Transfer_FF_FW_list, "&lt;"&amp;Transfer_FF_FW_list), COUNTIF(Transfer_FF_FW_list, "&lt;"&amp;Transfer_FF_FW_list)+SUM(IF(ISNUMBER(Transfer_FF_FW_list), 1, 0))+1)), ROW(A41)), IF(ISBLANK(Transfer_FF_FW_list), "", IF(ISNUMBER(Transfer_FF_FW_list), COUNTIF(Transfer_FF_FW_list, "&lt;"&amp;Transfer_FF_FW_list), COUNTIF(Transfer_FF_FW_list, "&lt;"&amp;Transfer_FF_FW_list)+SUM(IF(ISNUMBER(Transfer_FF_FW_list), 1, 0))+1)), 0))</f>
        <v/>
      </c>
      <c r="J42" s="78"/>
      <c r="K42" s="78" t="str">
        <f t="array" aca="1" ref="K42" ca="1">IFERROR(INDEX(Transfer_sorted_list, MATCH(0, COUNTIF($K$1:K41, Transfer_sorted_list), 0)), "")</f>
        <v/>
      </c>
      <c r="L42" s="78"/>
      <c r="M42" s="77">
        <f t="array" aca="1" ref="M42" ca="1">IF(COUNTA(TFacList)&gt;=ROWS($A$2:A42), INDEX(TFacList, MATCH(SMALL(COUNTIF(TFacList, "&lt;"&amp;TFacList), ROW(A41)), COUNTIF(TFacList, "&lt;"&amp;TFacList), 0)), "")</f>
        <v>543</v>
      </c>
      <c r="N42" s="79">
        <f t="array" aca="1" ref="N42" ca="1">IFERROR(INDEX(Transfer_All_sorted, MATCH(0, COUNTIF(N$1:$N41, Transfer_All_sorted), 0),1),"")</f>
        <v>1238</v>
      </c>
      <c r="O42" s="6"/>
      <c r="P42" s="6"/>
      <c r="Q42" s="6"/>
    </row>
    <row r="43" spans="1:17" x14ac:dyDescent="0.35">
      <c r="A43" s="98" t="s">
        <v>242</v>
      </c>
      <c r="B43">
        <v>831</v>
      </c>
      <c r="C43" s="11" t="s">
        <v>27</v>
      </c>
      <c r="D43"/>
      <c r="E43">
        <v>1404091</v>
      </c>
      <c r="F43" s="76" t="s">
        <v>113</v>
      </c>
      <c r="G43" s="79" t="s">
        <v>187</v>
      </c>
      <c r="H43" s="77" t="str">
        <f t="shared" si="1"/>
        <v/>
      </c>
      <c r="I43" s="78" t="str">
        <f t="array" aca="1" ref="I43" ca="1">INDEX(Transfer_FF_FW_list, MATCH(SMALL(IF(ISBLANK(Transfer_FF_FW_list), "", IF(ISNUMBER(Transfer_FF_FW_list), COUNTIF(Transfer_FF_FW_list, "&lt;"&amp;Transfer_FF_FW_list), COUNTIF(Transfer_FF_FW_list, "&lt;"&amp;Transfer_FF_FW_list)+SUM(IF(ISNUMBER(Transfer_FF_FW_list), 1, 0))+1)), ROW(A42)), IF(ISBLANK(Transfer_FF_FW_list), "", IF(ISNUMBER(Transfer_FF_FW_list), COUNTIF(Transfer_FF_FW_list, "&lt;"&amp;Transfer_FF_FW_list), COUNTIF(Transfer_FF_FW_list, "&lt;"&amp;Transfer_FF_FW_list)+SUM(IF(ISNUMBER(Transfer_FF_FW_list), 1, 0))+1)), 0))</f>
        <v/>
      </c>
      <c r="J43" s="78"/>
      <c r="K43" s="78" t="str">
        <f t="array" aca="1" ref="K43" ca="1">IFERROR(INDEX(Transfer_sorted_list, MATCH(0, COUNTIF($K$1:K42, Transfer_sorted_list), 0)), "")</f>
        <v/>
      </c>
      <c r="L43" s="78"/>
      <c r="M43" s="77">
        <f t="array" aca="1" ref="M43" ca="1">IF(COUNTA(TFacList)&gt;=ROWS($A$2:A43), INDEX(TFacList, MATCH(SMALL(COUNTIF(TFacList, "&lt;"&amp;TFacList), ROW(A42)), COUNTIF(TFacList, "&lt;"&amp;TFacList), 0)), "")</f>
        <v>691</v>
      </c>
      <c r="N43" s="79">
        <f t="array" aca="1" ref="N43" ca="1">IFERROR(INDEX(Transfer_All_sorted, MATCH(0, COUNTIF(N$1:$N42, Transfer_All_sorted), 0),1),"")</f>
        <v>1288</v>
      </c>
      <c r="O43" s="6"/>
      <c r="P43" s="6"/>
      <c r="Q43" s="6"/>
    </row>
    <row r="44" spans="1:17" x14ac:dyDescent="0.35">
      <c r="A44" s="98" t="s">
        <v>242</v>
      </c>
      <c r="B44">
        <v>892</v>
      </c>
      <c r="C44" s="11" t="s">
        <v>28</v>
      </c>
      <c r="D44"/>
      <c r="E44">
        <v>1404918</v>
      </c>
      <c r="F44" s="76" t="s">
        <v>113</v>
      </c>
      <c r="G44" s="79" t="s">
        <v>187</v>
      </c>
      <c r="H44" s="77" t="str">
        <f t="shared" si="1"/>
        <v/>
      </c>
      <c r="I44" s="78" t="str">
        <f t="array" aca="1" ref="I44" ca="1">INDEX(Transfer_FF_FW_list, MATCH(SMALL(IF(ISBLANK(Transfer_FF_FW_list), "", IF(ISNUMBER(Transfer_FF_FW_list), COUNTIF(Transfer_FF_FW_list, "&lt;"&amp;Transfer_FF_FW_list), COUNTIF(Transfer_FF_FW_list, "&lt;"&amp;Transfer_FF_FW_list)+SUM(IF(ISNUMBER(Transfer_FF_FW_list), 1, 0))+1)), ROW(A43)), IF(ISBLANK(Transfer_FF_FW_list), "", IF(ISNUMBER(Transfer_FF_FW_list), COUNTIF(Transfer_FF_FW_list, "&lt;"&amp;Transfer_FF_FW_list), COUNTIF(Transfer_FF_FW_list, "&lt;"&amp;Transfer_FF_FW_list)+SUM(IF(ISNUMBER(Transfer_FF_FW_list), 1, 0))+1)), 0))</f>
        <v/>
      </c>
      <c r="J44" s="78"/>
      <c r="K44" s="78" t="str">
        <f t="array" aca="1" ref="K44" ca="1">IFERROR(INDEX(Transfer_sorted_list, MATCH(0, COUNTIF($K$1:K43, Transfer_sorted_list), 0)), "")</f>
        <v/>
      </c>
      <c r="L44" s="78"/>
      <c r="M44" s="77">
        <f t="array" aca="1" ref="M44" ca="1">IF(COUNTA(TFacList)&gt;=ROWS($A$2:A44), INDEX(TFacList, MATCH(SMALL(COUNTIF(TFacList, "&lt;"&amp;TFacList), ROW(A43)), COUNTIF(TFacList, "&lt;"&amp;TFacList), 0)), "")</f>
        <v>691</v>
      </c>
      <c r="N44" s="79">
        <f t="array" aca="1" ref="N44" ca="1">IFERROR(INDEX(Transfer_All_sorted, MATCH(0, COUNTIF(N$1:$N43, Transfer_All_sorted), 0),1),"")</f>
        <v>1291</v>
      </c>
      <c r="O44" s="6"/>
      <c r="P44" s="6"/>
      <c r="Q44" s="6"/>
    </row>
    <row r="45" spans="1:17" x14ac:dyDescent="0.35">
      <c r="A45" s="98" t="s">
        <v>242</v>
      </c>
      <c r="B45">
        <v>1136</v>
      </c>
      <c r="C45" s="11" t="s">
        <v>29</v>
      </c>
      <c r="D45"/>
      <c r="E45">
        <v>1406628</v>
      </c>
      <c r="F45" s="76" t="s">
        <v>111</v>
      </c>
      <c r="G45" s="79" t="s">
        <v>187</v>
      </c>
      <c r="H45" s="77" t="str">
        <f t="shared" si="1"/>
        <v/>
      </c>
      <c r="I45" s="78" t="str">
        <f t="array" aca="1" ref="I45" ca="1">INDEX(Transfer_FF_FW_list, MATCH(SMALL(IF(ISBLANK(Transfer_FF_FW_list), "", IF(ISNUMBER(Transfer_FF_FW_list), COUNTIF(Transfer_FF_FW_list, "&lt;"&amp;Transfer_FF_FW_list), COUNTIF(Transfer_FF_FW_list, "&lt;"&amp;Transfer_FF_FW_list)+SUM(IF(ISNUMBER(Transfer_FF_FW_list), 1, 0))+1)), ROW(A44)), IF(ISBLANK(Transfer_FF_FW_list), "", IF(ISNUMBER(Transfer_FF_FW_list), COUNTIF(Transfer_FF_FW_list, "&lt;"&amp;Transfer_FF_FW_list), COUNTIF(Transfer_FF_FW_list, "&lt;"&amp;Transfer_FF_FW_list)+SUM(IF(ISNUMBER(Transfer_FF_FW_list), 1, 0))+1)), 0))</f>
        <v/>
      </c>
      <c r="J45" s="78"/>
      <c r="K45" s="78" t="str">
        <f t="array" aca="1" ref="K45" ca="1">IFERROR(INDEX(Transfer_sorted_list, MATCH(0, COUNTIF($K$1:K44, Transfer_sorted_list), 0)), "")</f>
        <v/>
      </c>
      <c r="L45" s="78"/>
      <c r="M45" s="77">
        <f t="array" aca="1" ref="M45" ca="1">IF(COUNTA(TFacList)&gt;=ROWS($A$2:A45), INDEX(TFacList, MATCH(SMALL(COUNTIF(TFacList, "&lt;"&amp;TFacList), ROW(A44)), COUNTIF(TFacList, "&lt;"&amp;TFacList), 0)), "")</f>
        <v>691</v>
      </c>
      <c r="N45" s="79">
        <f t="array" aca="1" ref="N45" ca="1">IFERROR(INDEX(Transfer_All_sorted, MATCH(0, COUNTIF(N$1:$N44, Transfer_All_sorted), 0),1),"")</f>
        <v>1293</v>
      </c>
      <c r="O45" s="6"/>
      <c r="P45" s="6"/>
      <c r="Q45" s="6"/>
    </row>
    <row r="46" spans="1:17" x14ac:dyDescent="0.35">
      <c r="A46" s="98" t="s">
        <v>242</v>
      </c>
      <c r="B46">
        <v>1158</v>
      </c>
      <c r="C46" s="11" t="s">
        <v>104</v>
      </c>
      <c r="D46"/>
      <c r="E46">
        <v>1405003</v>
      </c>
      <c r="F46" s="76" t="s">
        <v>114</v>
      </c>
      <c r="G46" s="79" t="s">
        <v>187</v>
      </c>
      <c r="H46" s="77" t="str">
        <f t="shared" si="1"/>
        <v/>
      </c>
      <c r="I46" s="78" t="str">
        <f t="array" aca="1" ref="I46" ca="1">INDEX(Transfer_FF_FW_list, MATCH(SMALL(IF(ISBLANK(Transfer_FF_FW_list), "", IF(ISNUMBER(Transfer_FF_FW_list), COUNTIF(Transfer_FF_FW_list, "&lt;"&amp;Transfer_FF_FW_list), COUNTIF(Transfer_FF_FW_list, "&lt;"&amp;Transfer_FF_FW_list)+SUM(IF(ISNUMBER(Transfer_FF_FW_list), 1, 0))+1)), ROW(A45)), IF(ISBLANK(Transfer_FF_FW_list), "", IF(ISNUMBER(Transfer_FF_FW_list), COUNTIF(Transfer_FF_FW_list, "&lt;"&amp;Transfer_FF_FW_list), COUNTIF(Transfer_FF_FW_list, "&lt;"&amp;Transfer_FF_FW_list)+SUM(IF(ISNUMBER(Transfer_FF_FW_list), 1, 0))+1)), 0))</f>
        <v/>
      </c>
      <c r="J46" s="78"/>
      <c r="K46" s="78" t="str">
        <f t="array" aca="1" ref="K46" ca="1">IFERROR(INDEX(Transfer_sorted_list, MATCH(0, COUNTIF($K$1:K45, Transfer_sorted_list), 0)), "")</f>
        <v/>
      </c>
      <c r="L46" s="78"/>
      <c r="M46" s="77">
        <f t="array" aca="1" ref="M46" ca="1">IF(COUNTA(TFacList)&gt;=ROWS($A$2:A46), INDEX(TFacList, MATCH(SMALL(COUNTIF(TFacList, "&lt;"&amp;TFacList), ROW(A45)), COUNTIF(TFacList, "&lt;"&amp;TFacList), 0)), "")</f>
        <v>706</v>
      </c>
      <c r="N46" s="79">
        <f t="array" aca="1" ref="N46" ca="1">IFERROR(INDEX(Transfer_All_sorted, MATCH(0, COUNTIF(N$1:$N45, Transfer_All_sorted), 0),1),"")</f>
        <v>1299</v>
      </c>
      <c r="O46" s="6"/>
      <c r="P46" s="6"/>
      <c r="Q46" s="6"/>
    </row>
    <row r="47" spans="1:17" x14ac:dyDescent="0.35">
      <c r="A47" s="98" t="s">
        <v>242</v>
      </c>
      <c r="B47">
        <v>1198</v>
      </c>
      <c r="C47" s="11" t="s">
        <v>105</v>
      </c>
      <c r="D47"/>
      <c r="E47">
        <v>1404089</v>
      </c>
      <c r="F47" s="76" t="s">
        <v>113</v>
      </c>
      <c r="G47" s="79" t="s">
        <v>187</v>
      </c>
      <c r="H47" s="77" t="str">
        <f t="shared" si="1"/>
        <v/>
      </c>
      <c r="I47" s="78" t="str">
        <f t="array" aca="1" ref="I47" ca="1">INDEX(Transfer_FF_FW_list, MATCH(SMALL(IF(ISBLANK(Transfer_FF_FW_list), "", IF(ISNUMBER(Transfer_FF_FW_list), COUNTIF(Transfer_FF_FW_list, "&lt;"&amp;Transfer_FF_FW_list), COUNTIF(Transfer_FF_FW_list, "&lt;"&amp;Transfer_FF_FW_list)+SUM(IF(ISNUMBER(Transfer_FF_FW_list), 1, 0))+1)), ROW(A46)), IF(ISBLANK(Transfer_FF_FW_list), "", IF(ISNUMBER(Transfer_FF_FW_list), COUNTIF(Transfer_FF_FW_list, "&lt;"&amp;Transfer_FF_FW_list), COUNTIF(Transfer_FF_FW_list, "&lt;"&amp;Transfer_FF_FW_list)+SUM(IF(ISNUMBER(Transfer_FF_FW_list), 1, 0))+1)), 0))</f>
        <v/>
      </c>
      <c r="J47" s="78"/>
      <c r="K47" s="78" t="str">
        <f t="array" aca="1" ref="K47" ca="1">IFERROR(INDEX(Transfer_sorted_list, MATCH(0, COUNTIF($K$1:K46, Transfer_sorted_list), 0)), "")</f>
        <v/>
      </c>
      <c r="L47" s="78"/>
      <c r="M47" s="77">
        <f t="array" aca="1" ref="M47" ca="1">IF(COUNTA(TFacList)&gt;=ROWS($A$2:A47), INDEX(TFacList, MATCH(SMALL(COUNTIF(TFacList, "&lt;"&amp;TFacList), ROW(A46)), COUNTIF(TFacList, "&lt;"&amp;TFacList), 0)), "")</f>
        <v>776</v>
      </c>
      <c r="N47" s="79">
        <f t="array" aca="1" ref="N47" ca="1">IFERROR(INDEX(Transfer_All_sorted, MATCH(0, COUNTIF(N$1:$N46, Transfer_All_sorted), 0),1),"")</f>
        <v>1300</v>
      </c>
      <c r="O47" s="6"/>
      <c r="P47" s="6"/>
      <c r="Q47" s="6"/>
    </row>
    <row r="48" spans="1:17" x14ac:dyDescent="0.35">
      <c r="A48" s="98" t="s">
        <v>242</v>
      </c>
      <c r="B48">
        <v>1237</v>
      </c>
      <c r="C48" s="11" t="s">
        <v>106</v>
      </c>
      <c r="D48"/>
      <c r="E48">
        <v>1406960</v>
      </c>
      <c r="F48" s="76" t="s">
        <v>114</v>
      </c>
      <c r="G48" s="79" t="s">
        <v>187</v>
      </c>
      <c r="H48" s="77" t="str">
        <f t="shared" si="1"/>
        <v/>
      </c>
      <c r="I48" s="78" t="str">
        <f t="array" aca="1" ref="I48" ca="1">INDEX(Transfer_FF_FW_list, MATCH(SMALL(IF(ISBLANK(Transfer_FF_FW_list), "", IF(ISNUMBER(Transfer_FF_FW_list), COUNTIF(Transfer_FF_FW_list, "&lt;"&amp;Transfer_FF_FW_list), COUNTIF(Transfer_FF_FW_list, "&lt;"&amp;Transfer_FF_FW_list)+SUM(IF(ISNUMBER(Transfer_FF_FW_list), 1, 0))+1)), ROW(A47)), IF(ISBLANK(Transfer_FF_FW_list), "", IF(ISNUMBER(Transfer_FF_FW_list), COUNTIF(Transfer_FF_FW_list, "&lt;"&amp;Transfer_FF_FW_list), COUNTIF(Transfer_FF_FW_list, "&lt;"&amp;Transfer_FF_FW_list)+SUM(IF(ISNUMBER(Transfer_FF_FW_list), 1, 0))+1)), 0))</f>
        <v/>
      </c>
      <c r="J48" s="78"/>
      <c r="K48" s="78" t="str">
        <f t="array" aca="1" ref="K48" ca="1">IFERROR(INDEX(Transfer_sorted_list, MATCH(0, COUNTIF($K$1:K47, Transfer_sorted_list), 0)), "")</f>
        <v/>
      </c>
      <c r="L48" s="78"/>
      <c r="M48" s="77">
        <f t="array" aca="1" ref="M48" ca="1">IF(COUNTA(TFacList)&gt;=ROWS($A$2:A48), INDEX(TFacList, MATCH(SMALL(COUNTIF(TFacList, "&lt;"&amp;TFacList), ROW(A47)), COUNTIF(TFacList, "&lt;"&amp;TFacList), 0)), "")</f>
        <v>831</v>
      </c>
      <c r="N48" s="79">
        <f t="array" aca="1" ref="N48" ca="1">IFERROR(INDEX(Transfer_All_sorted, MATCH(0, COUNTIF(N$1:$N47, Transfer_All_sorted), 0),1),"")</f>
        <v>1338</v>
      </c>
      <c r="O48" s="6"/>
      <c r="P48" s="6"/>
      <c r="Q48" s="6"/>
    </row>
    <row r="49" spans="1:17" x14ac:dyDescent="0.35">
      <c r="A49" s="98" t="s">
        <v>242</v>
      </c>
      <c r="B49">
        <v>1238</v>
      </c>
      <c r="C49" s="11" t="s">
        <v>30</v>
      </c>
      <c r="D49"/>
      <c r="E49">
        <v>1406961</v>
      </c>
      <c r="F49" s="76" t="s">
        <v>114</v>
      </c>
      <c r="G49" s="79" t="s">
        <v>187</v>
      </c>
      <c r="H49" s="77" t="str">
        <f t="shared" si="1"/>
        <v/>
      </c>
      <c r="I49" s="78" t="str">
        <f t="array" aca="1" ref="I49" ca="1">INDEX(Transfer_FF_FW_list, MATCH(SMALL(IF(ISBLANK(Transfer_FF_FW_list), "", IF(ISNUMBER(Transfer_FF_FW_list), COUNTIF(Transfer_FF_FW_list, "&lt;"&amp;Transfer_FF_FW_list), COUNTIF(Transfer_FF_FW_list, "&lt;"&amp;Transfer_FF_FW_list)+SUM(IF(ISNUMBER(Transfer_FF_FW_list), 1, 0))+1)), ROW(A48)), IF(ISBLANK(Transfer_FF_FW_list), "", IF(ISNUMBER(Transfer_FF_FW_list), COUNTIF(Transfer_FF_FW_list, "&lt;"&amp;Transfer_FF_FW_list), COUNTIF(Transfer_FF_FW_list, "&lt;"&amp;Transfer_FF_FW_list)+SUM(IF(ISNUMBER(Transfer_FF_FW_list), 1, 0))+1)), 0))</f>
        <v/>
      </c>
      <c r="J49" s="78"/>
      <c r="K49" s="78" t="str">
        <f t="array" aca="1" ref="K49" ca="1">IFERROR(INDEX(Transfer_sorted_list, MATCH(0, COUNTIF($K$1:K48, Transfer_sorted_list), 0)), "")</f>
        <v/>
      </c>
      <c r="L49" s="78"/>
      <c r="M49" s="77">
        <f t="array" aca="1" ref="M49" ca="1">IF(COUNTA(TFacList)&gt;=ROWS($A$2:A49), INDEX(TFacList, MATCH(SMALL(COUNTIF(TFacList, "&lt;"&amp;TFacList), ROW(A48)), COUNTIF(TFacList, "&lt;"&amp;TFacList), 0)), "")</f>
        <v>892</v>
      </c>
      <c r="N49" s="79">
        <f t="array" aca="1" ref="N49" ca="1">IFERROR(INDEX(Transfer_All_sorted, MATCH(0, COUNTIF(N$1:$N48, Transfer_All_sorted), 0),1),"")</f>
        <v>1350</v>
      </c>
      <c r="O49" s="6"/>
      <c r="P49" s="6"/>
      <c r="Q49" s="6"/>
    </row>
    <row r="50" spans="1:17" x14ac:dyDescent="0.35">
      <c r="A50" s="98" t="s">
        <v>242</v>
      </c>
      <c r="B50">
        <v>1288</v>
      </c>
      <c r="C50" s="11" t="s">
        <v>31</v>
      </c>
      <c r="D50"/>
      <c r="E50">
        <v>1407325</v>
      </c>
      <c r="F50" s="76" t="s">
        <v>113</v>
      </c>
      <c r="G50" s="79" t="s">
        <v>187</v>
      </c>
      <c r="H50" s="77" t="str">
        <f t="shared" si="1"/>
        <v/>
      </c>
      <c r="I50" s="78" t="str">
        <f t="array" aca="1" ref="I50" ca="1">INDEX(Transfer_FF_FW_list, MATCH(SMALL(IF(ISBLANK(Transfer_FF_FW_list), "", IF(ISNUMBER(Transfer_FF_FW_list), COUNTIF(Transfer_FF_FW_list, "&lt;"&amp;Transfer_FF_FW_list), COUNTIF(Transfer_FF_FW_list, "&lt;"&amp;Transfer_FF_FW_list)+SUM(IF(ISNUMBER(Transfer_FF_FW_list), 1, 0))+1)), ROW(A49)), IF(ISBLANK(Transfer_FF_FW_list), "", IF(ISNUMBER(Transfer_FF_FW_list), COUNTIF(Transfer_FF_FW_list, "&lt;"&amp;Transfer_FF_FW_list), COUNTIF(Transfer_FF_FW_list, "&lt;"&amp;Transfer_FF_FW_list)+SUM(IF(ISNUMBER(Transfer_FF_FW_list), 1, 0))+1)), 0))</f>
        <v/>
      </c>
      <c r="J50" s="78"/>
      <c r="K50" s="78" t="str">
        <f t="array" aca="1" ref="K50" ca="1">IFERROR(INDEX(Transfer_sorted_list, MATCH(0, COUNTIF($K$1:K49, Transfer_sorted_list), 0)), "")</f>
        <v/>
      </c>
      <c r="L50" s="78"/>
      <c r="M50" s="77">
        <f t="array" aca="1" ref="M50" ca="1">IF(COUNTA(TFacList)&gt;=ROWS($A$2:A50), INDEX(TFacList, MATCH(SMALL(COUNTIF(TFacList, "&lt;"&amp;TFacList), ROW(A49)), COUNTIF(TFacList, "&lt;"&amp;TFacList), 0)), "")</f>
        <v>1078</v>
      </c>
      <c r="N50" s="79">
        <f t="array" aca="1" ref="N50" ca="1">IFERROR(INDEX(Transfer_All_sorted, MATCH(0, COUNTIF(N$1:$N49, Transfer_All_sorted), 0),1),"")</f>
        <v>1351</v>
      </c>
      <c r="O50" s="6"/>
      <c r="P50" s="6"/>
      <c r="Q50" s="6"/>
    </row>
    <row r="51" spans="1:17" x14ac:dyDescent="0.35">
      <c r="A51" s="98" t="s">
        <v>242</v>
      </c>
      <c r="B51">
        <v>1293</v>
      </c>
      <c r="C51" s="11" t="s">
        <v>32</v>
      </c>
      <c r="D51"/>
      <c r="E51">
        <v>1407326</v>
      </c>
      <c r="F51" s="76" t="s">
        <v>113</v>
      </c>
      <c r="G51" s="79" t="s">
        <v>187</v>
      </c>
      <c r="H51" s="77" t="str">
        <f t="shared" si="1"/>
        <v/>
      </c>
      <c r="I51" s="78" t="str">
        <f t="array" aca="1" ref="I51" ca="1">INDEX(Transfer_FF_FW_list, MATCH(SMALL(IF(ISBLANK(Transfer_FF_FW_list), "", IF(ISNUMBER(Transfer_FF_FW_list), COUNTIF(Transfer_FF_FW_list, "&lt;"&amp;Transfer_FF_FW_list), COUNTIF(Transfer_FF_FW_list, "&lt;"&amp;Transfer_FF_FW_list)+SUM(IF(ISNUMBER(Transfer_FF_FW_list), 1, 0))+1)), ROW(A50)), IF(ISBLANK(Transfer_FF_FW_list), "", IF(ISNUMBER(Transfer_FF_FW_list), COUNTIF(Transfer_FF_FW_list, "&lt;"&amp;Transfer_FF_FW_list), COUNTIF(Transfer_FF_FW_list, "&lt;"&amp;Transfer_FF_FW_list)+SUM(IF(ISNUMBER(Transfer_FF_FW_list), 1, 0))+1)), 0))</f>
        <v/>
      </c>
      <c r="J51" s="78"/>
      <c r="K51" s="78" t="str">
        <f t="array" aca="1" ref="K51" ca="1">IFERROR(INDEX(Transfer_sorted_list, MATCH(0, COUNTIF($K$1:K50, Transfer_sorted_list), 0)), "")</f>
        <v/>
      </c>
      <c r="L51" s="78"/>
      <c r="M51" s="77">
        <f t="array" aca="1" ref="M51" ca="1">IF(COUNTA(TFacList)&gt;=ROWS($A$2:A51), INDEX(TFacList, MATCH(SMALL(COUNTIF(TFacList, "&lt;"&amp;TFacList), ROW(A50)), COUNTIF(TFacList, "&lt;"&amp;TFacList), 0)), "")</f>
        <v>1078</v>
      </c>
      <c r="N51" s="79">
        <f t="array" aca="1" ref="N51" ca="1">IFERROR(INDEX(Transfer_All_sorted, MATCH(0, COUNTIF(N$1:$N50, Transfer_All_sorted), 0),1),"")</f>
        <v>1376</v>
      </c>
      <c r="O51" s="6"/>
      <c r="P51" s="6"/>
      <c r="Q51" s="6"/>
    </row>
    <row r="52" spans="1:17" x14ac:dyDescent="0.35">
      <c r="A52" s="98" t="s">
        <v>242</v>
      </c>
      <c r="B52">
        <v>1299</v>
      </c>
      <c r="C52" s="11" t="s">
        <v>33</v>
      </c>
      <c r="D52"/>
      <c r="E52">
        <v>1407385</v>
      </c>
      <c r="F52" s="76" t="s">
        <v>114</v>
      </c>
      <c r="G52" s="79" t="s">
        <v>187</v>
      </c>
      <c r="H52" s="77" t="str">
        <f t="shared" si="1"/>
        <v/>
      </c>
      <c r="I52" s="78" t="str">
        <f t="array" aca="1" ref="I52" ca="1">INDEX(Transfer_FF_FW_list, MATCH(SMALL(IF(ISBLANK(Transfer_FF_FW_list), "", IF(ISNUMBER(Transfer_FF_FW_list), COUNTIF(Transfer_FF_FW_list, "&lt;"&amp;Transfer_FF_FW_list), COUNTIF(Transfer_FF_FW_list, "&lt;"&amp;Transfer_FF_FW_list)+SUM(IF(ISNUMBER(Transfer_FF_FW_list), 1, 0))+1)), ROW(A51)), IF(ISBLANK(Transfer_FF_FW_list), "", IF(ISNUMBER(Transfer_FF_FW_list), COUNTIF(Transfer_FF_FW_list, "&lt;"&amp;Transfer_FF_FW_list), COUNTIF(Transfer_FF_FW_list, "&lt;"&amp;Transfer_FF_FW_list)+SUM(IF(ISNUMBER(Transfer_FF_FW_list), 1, 0))+1)), 0))</f>
        <v/>
      </c>
      <c r="J52" s="78"/>
      <c r="K52" s="78" t="str">
        <f t="array" aca="1" ref="K52" ca="1">IFERROR(INDEX(Transfer_sorted_list, MATCH(0, COUNTIF($K$1:K51, Transfer_sorted_list), 0)), "")</f>
        <v/>
      </c>
      <c r="L52" s="78"/>
      <c r="M52" s="77">
        <f t="array" aca="1" ref="M52" ca="1">IF(COUNTA(TFacList)&gt;=ROWS($A$2:A52), INDEX(TFacList, MATCH(SMALL(COUNTIF(TFacList, "&lt;"&amp;TFacList), ROW(A51)), COUNTIF(TFacList, "&lt;"&amp;TFacList), 0)), "")</f>
        <v>1079</v>
      </c>
      <c r="N52" s="79">
        <f t="array" aca="1" ref="N52" ca="1">IFERROR(INDEX(Transfer_All_sorted, MATCH(0, COUNTIF(N$1:$N51, Transfer_All_sorted), 0),1),"")</f>
        <v>1382</v>
      </c>
      <c r="O52" s="6"/>
      <c r="P52" s="6"/>
      <c r="Q52" s="6"/>
    </row>
    <row r="53" spans="1:17" x14ac:dyDescent="0.35">
      <c r="A53" s="98" t="s">
        <v>242</v>
      </c>
      <c r="B53">
        <v>1300</v>
      </c>
      <c r="C53" s="11" t="s">
        <v>34</v>
      </c>
      <c r="D53"/>
      <c r="E53">
        <v>1407426</v>
      </c>
      <c r="F53" s="76" t="s">
        <v>111</v>
      </c>
      <c r="G53" s="79" t="s">
        <v>187</v>
      </c>
      <c r="H53" s="77" t="str">
        <f t="shared" si="1"/>
        <v/>
      </c>
      <c r="I53" s="78" t="str">
        <f t="array" aca="1" ref="I53" ca="1">INDEX(Transfer_FF_FW_list, MATCH(SMALL(IF(ISBLANK(Transfer_FF_FW_list), "", IF(ISNUMBER(Transfer_FF_FW_list), COUNTIF(Transfer_FF_FW_list, "&lt;"&amp;Transfer_FF_FW_list), COUNTIF(Transfer_FF_FW_list, "&lt;"&amp;Transfer_FF_FW_list)+SUM(IF(ISNUMBER(Transfer_FF_FW_list), 1, 0))+1)), ROW(A52)), IF(ISBLANK(Transfer_FF_FW_list), "", IF(ISNUMBER(Transfer_FF_FW_list), COUNTIF(Transfer_FF_FW_list, "&lt;"&amp;Transfer_FF_FW_list), COUNTIF(Transfer_FF_FW_list, "&lt;"&amp;Transfer_FF_FW_list)+SUM(IF(ISNUMBER(Transfer_FF_FW_list), 1, 0))+1)), 0))</f>
        <v/>
      </c>
      <c r="J53" s="78"/>
      <c r="K53" s="78" t="str">
        <f t="array" aca="1" ref="K53" ca="1">IFERROR(INDEX(Transfer_sorted_list, MATCH(0, COUNTIF($K$1:K52, Transfer_sorted_list), 0)), "")</f>
        <v/>
      </c>
      <c r="L53" s="78"/>
      <c r="M53" s="77">
        <f t="array" aca="1" ref="M53" ca="1">IF(COUNTA(TFacList)&gt;=ROWS($A$2:A53), INDEX(TFacList, MATCH(SMALL(COUNTIF(TFacList, "&lt;"&amp;TFacList), ROW(A52)), COUNTIF(TFacList, "&lt;"&amp;TFacList), 0)), "")</f>
        <v>1111</v>
      </c>
      <c r="N53" s="79">
        <f t="array" aca="1" ref="N53" ca="1">IFERROR(INDEX(Transfer_All_sorted, MATCH(0, COUNTIF(N$1:$N52, Transfer_All_sorted), 0),1),"")</f>
        <v>1419</v>
      </c>
      <c r="O53" s="6"/>
      <c r="P53" s="6"/>
      <c r="Q53" s="6"/>
    </row>
    <row r="54" spans="1:17" x14ac:dyDescent="0.35">
      <c r="A54" s="98" t="s">
        <v>242</v>
      </c>
      <c r="B54">
        <v>1338</v>
      </c>
      <c r="C54" s="11" t="s">
        <v>107</v>
      </c>
      <c r="D54"/>
      <c r="E54">
        <v>1403748</v>
      </c>
      <c r="F54" s="76" t="s">
        <v>114</v>
      </c>
      <c r="G54" s="79" t="s">
        <v>187</v>
      </c>
      <c r="H54" s="77" t="str">
        <f t="shared" si="1"/>
        <v/>
      </c>
      <c r="I54" s="78" t="str">
        <f t="array" aca="1" ref="I54" ca="1">INDEX(Transfer_FF_FW_list, MATCH(SMALL(IF(ISBLANK(Transfer_FF_FW_list), "", IF(ISNUMBER(Transfer_FF_FW_list), COUNTIF(Transfer_FF_FW_list, "&lt;"&amp;Transfer_FF_FW_list), COUNTIF(Transfer_FF_FW_list, "&lt;"&amp;Transfer_FF_FW_list)+SUM(IF(ISNUMBER(Transfer_FF_FW_list), 1, 0))+1)), ROW(A53)), IF(ISBLANK(Transfer_FF_FW_list), "", IF(ISNUMBER(Transfer_FF_FW_list), COUNTIF(Transfer_FF_FW_list, "&lt;"&amp;Transfer_FF_FW_list), COUNTIF(Transfer_FF_FW_list, "&lt;"&amp;Transfer_FF_FW_list)+SUM(IF(ISNUMBER(Transfer_FF_FW_list), 1, 0))+1)), 0))</f>
        <v/>
      </c>
      <c r="J54" s="78"/>
      <c r="K54" s="78" t="str">
        <f t="array" aca="1" ref="K54" ca="1">IFERROR(INDEX(Transfer_sorted_list, MATCH(0, COUNTIF($K$1:K53, Transfer_sorted_list), 0)), "")</f>
        <v/>
      </c>
      <c r="L54" s="78"/>
      <c r="M54" s="77">
        <f t="array" aca="1" ref="M54" ca="1">IF(COUNTA(TFacList)&gt;=ROWS($A$2:A54), INDEX(TFacList, MATCH(SMALL(COUNTIF(TFacList, "&lt;"&amp;TFacList), ROW(A53)), COUNTIF(TFacList, "&lt;"&amp;TFacList), 0)), "")</f>
        <v>1111</v>
      </c>
      <c r="N54" s="79">
        <f t="array" aca="1" ref="N54" ca="1">IFERROR(INDEX(Transfer_All_sorted, MATCH(0, COUNTIF(N$1:$N53, Transfer_All_sorted), 0),1),"")</f>
        <v>1472</v>
      </c>
      <c r="O54" s="6"/>
      <c r="P54" s="6"/>
      <c r="Q54" s="6"/>
    </row>
    <row r="55" spans="1:17" x14ac:dyDescent="0.35">
      <c r="A55" s="98" t="s">
        <v>242</v>
      </c>
      <c r="B55">
        <v>1350</v>
      </c>
      <c r="C55" s="11" t="s">
        <v>35</v>
      </c>
      <c r="D55"/>
      <c r="E55">
        <v>1407748</v>
      </c>
      <c r="F55" s="76" t="s">
        <v>113</v>
      </c>
      <c r="G55" s="79" t="s">
        <v>187</v>
      </c>
      <c r="H55" s="77" t="str">
        <f t="shared" si="1"/>
        <v/>
      </c>
      <c r="I55" s="78" t="str">
        <f t="array" aca="1" ref="I55" ca="1">INDEX(Transfer_FF_FW_list, MATCH(SMALL(IF(ISBLANK(Transfer_FF_FW_list), "", IF(ISNUMBER(Transfer_FF_FW_list), COUNTIF(Transfer_FF_FW_list, "&lt;"&amp;Transfer_FF_FW_list), COUNTIF(Transfer_FF_FW_list, "&lt;"&amp;Transfer_FF_FW_list)+SUM(IF(ISNUMBER(Transfer_FF_FW_list), 1, 0))+1)), ROW(A54)), IF(ISBLANK(Transfer_FF_FW_list), "", IF(ISNUMBER(Transfer_FF_FW_list), COUNTIF(Transfer_FF_FW_list, "&lt;"&amp;Transfer_FF_FW_list), COUNTIF(Transfer_FF_FW_list, "&lt;"&amp;Transfer_FF_FW_list)+SUM(IF(ISNUMBER(Transfer_FF_FW_list), 1, 0))+1)), 0))</f>
        <v/>
      </c>
      <c r="J55" s="78"/>
      <c r="K55" s="78" t="str">
        <f t="array" aca="1" ref="K55" ca="1">IFERROR(INDEX(Transfer_sorted_list, MATCH(0, COUNTIF($K$1:K54, Transfer_sorted_list), 0)), "")</f>
        <v/>
      </c>
      <c r="L55" s="78"/>
      <c r="M55" s="77">
        <f t="array" aca="1" ref="M55" ca="1">IF(COUNTA(TFacList)&gt;=ROWS($A$2:A55), INDEX(TFacList, MATCH(SMALL(COUNTIF(TFacList, "&lt;"&amp;TFacList), ROW(A54)), COUNTIF(TFacList, "&lt;"&amp;TFacList), 0)), "")</f>
        <v>1136</v>
      </c>
      <c r="N55" s="79">
        <f t="array" aca="1" ref="N55" ca="1">IFERROR(INDEX(Transfer_All_sorted, MATCH(0, COUNTIF(N$1:$N54, Transfer_All_sorted), 0),1),"")</f>
        <v>1507</v>
      </c>
      <c r="O55" s="6"/>
      <c r="P55" s="6"/>
      <c r="Q55" s="6"/>
    </row>
    <row r="56" spans="1:17" x14ac:dyDescent="0.35">
      <c r="A56" s="98" t="s">
        <v>242</v>
      </c>
      <c r="B56">
        <v>1351</v>
      </c>
      <c r="C56" s="11" t="s">
        <v>36</v>
      </c>
      <c r="D56"/>
      <c r="E56">
        <v>1407749</v>
      </c>
      <c r="F56" s="76" t="s">
        <v>113</v>
      </c>
      <c r="G56" s="79" t="s">
        <v>187</v>
      </c>
      <c r="H56" s="77" t="str">
        <f t="shared" si="1"/>
        <v/>
      </c>
      <c r="I56" s="78" t="str">
        <f t="array" aca="1" ref="I56" ca="1">INDEX(Transfer_FF_FW_list, MATCH(SMALL(IF(ISBLANK(Transfer_FF_FW_list), "", IF(ISNUMBER(Transfer_FF_FW_list), COUNTIF(Transfer_FF_FW_list, "&lt;"&amp;Transfer_FF_FW_list), COUNTIF(Transfer_FF_FW_list, "&lt;"&amp;Transfer_FF_FW_list)+SUM(IF(ISNUMBER(Transfer_FF_FW_list), 1, 0))+1)), ROW(A55)), IF(ISBLANK(Transfer_FF_FW_list), "", IF(ISNUMBER(Transfer_FF_FW_list), COUNTIF(Transfer_FF_FW_list, "&lt;"&amp;Transfer_FF_FW_list), COUNTIF(Transfer_FF_FW_list, "&lt;"&amp;Transfer_FF_FW_list)+SUM(IF(ISNUMBER(Transfer_FF_FW_list), 1, 0))+1)), 0))</f>
        <v/>
      </c>
      <c r="J56" s="78"/>
      <c r="K56" s="78" t="str">
        <f t="array" aca="1" ref="K56" ca="1">IFERROR(INDEX(Transfer_sorted_list, MATCH(0, COUNTIF($K$1:K55, Transfer_sorted_list), 0)), "")</f>
        <v/>
      </c>
      <c r="L56" s="78"/>
      <c r="M56" s="77">
        <f t="array" aca="1" ref="M56" ca="1">IF(COUNTA(TFacList)&gt;=ROWS($A$2:A56), INDEX(TFacList, MATCH(SMALL(COUNTIF(TFacList, "&lt;"&amp;TFacList), ROW(A55)), COUNTIF(TFacList, "&lt;"&amp;TFacList), 0)), "")</f>
        <v>1148</v>
      </c>
      <c r="N56" s="79">
        <f t="array" aca="1" ref="N56" ca="1">IFERROR(INDEX(Transfer_All_sorted, MATCH(0, COUNTIF(N$1:$N55, Transfer_All_sorted), 0),1),"")</f>
        <v>1537</v>
      </c>
      <c r="O56" s="6"/>
      <c r="P56" s="6"/>
      <c r="Q56" s="6"/>
    </row>
    <row r="57" spans="1:17" x14ac:dyDescent="0.35">
      <c r="A57" s="98" t="s">
        <v>242</v>
      </c>
      <c r="B57">
        <v>1376</v>
      </c>
      <c r="C57" s="11" t="s">
        <v>37</v>
      </c>
      <c r="D57"/>
      <c r="E57">
        <v>1407743</v>
      </c>
      <c r="F57" s="76" t="s">
        <v>114</v>
      </c>
      <c r="G57" s="79" t="s">
        <v>187</v>
      </c>
      <c r="H57" s="77" t="str">
        <f t="shared" si="1"/>
        <v/>
      </c>
      <c r="I57" s="78" t="str">
        <f t="array" aca="1" ref="I57" ca="1">INDEX(Transfer_FF_FW_list, MATCH(SMALL(IF(ISBLANK(Transfer_FF_FW_list), "", IF(ISNUMBER(Transfer_FF_FW_list), COUNTIF(Transfer_FF_FW_list, "&lt;"&amp;Transfer_FF_FW_list), COUNTIF(Transfer_FF_FW_list, "&lt;"&amp;Transfer_FF_FW_list)+SUM(IF(ISNUMBER(Transfer_FF_FW_list), 1, 0))+1)), ROW(A56)), IF(ISBLANK(Transfer_FF_FW_list), "", IF(ISNUMBER(Transfer_FF_FW_list), COUNTIF(Transfer_FF_FW_list, "&lt;"&amp;Transfer_FF_FW_list), COUNTIF(Transfer_FF_FW_list, "&lt;"&amp;Transfer_FF_FW_list)+SUM(IF(ISNUMBER(Transfer_FF_FW_list), 1, 0))+1)), 0))</f>
        <v/>
      </c>
      <c r="J57" s="78"/>
      <c r="K57" s="78" t="str">
        <f t="array" aca="1" ref="K57" ca="1">IFERROR(INDEX(Transfer_sorted_list, MATCH(0, COUNTIF($K$1:K56, Transfer_sorted_list), 0)), "")</f>
        <v/>
      </c>
      <c r="L57" s="78"/>
      <c r="M57" s="77">
        <f t="array" aca="1" ref="M57" ca="1">IF(COUNTA(TFacList)&gt;=ROWS($A$2:A57), INDEX(TFacList, MATCH(SMALL(COUNTIF(TFacList, "&lt;"&amp;TFacList), ROW(A56)), COUNTIF(TFacList, "&lt;"&amp;TFacList), 0)), "")</f>
        <v>1158</v>
      </c>
      <c r="N57" s="79">
        <f t="array" aca="1" ref="N57" ca="1">IFERROR(INDEX(Transfer_All_sorted, MATCH(0, COUNTIF(N$1:$N56, Transfer_All_sorted), 0),1),"")</f>
        <v>1554</v>
      </c>
      <c r="O57" s="6"/>
      <c r="P57" s="6"/>
      <c r="Q57" s="6"/>
    </row>
    <row r="58" spans="1:17" x14ac:dyDescent="0.35">
      <c r="A58" s="98" t="s">
        <v>242</v>
      </c>
      <c r="B58">
        <v>1382</v>
      </c>
      <c r="C58" s="11" t="s">
        <v>38</v>
      </c>
      <c r="D58"/>
      <c r="E58">
        <v>1407822</v>
      </c>
      <c r="F58" s="76" t="s">
        <v>113</v>
      </c>
      <c r="G58" s="79" t="s">
        <v>187</v>
      </c>
      <c r="H58" s="77" t="str">
        <f t="shared" si="1"/>
        <v/>
      </c>
      <c r="I58" s="78" t="str">
        <f t="array" aca="1" ref="I58" ca="1">INDEX(Transfer_FF_FW_list, MATCH(SMALL(IF(ISBLANK(Transfer_FF_FW_list), "", IF(ISNUMBER(Transfer_FF_FW_list), COUNTIF(Transfer_FF_FW_list, "&lt;"&amp;Transfer_FF_FW_list), COUNTIF(Transfer_FF_FW_list, "&lt;"&amp;Transfer_FF_FW_list)+SUM(IF(ISNUMBER(Transfer_FF_FW_list), 1, 0))+1)), ROW(A57)), IF(ISBLANK(Transfer_FF_FW_list), "", IF(ISNUMBER(Transfer_FF_FW_list), COUNTIF(Transfer_FF_FW_list, "&lt;"&amp;Transfer_FF_FW_list), COUNTIF(Transfer_FF_FW_list, "&lt;"&amp;Transfer_FF_FW_list)+SUM(IF(ISNUMBER(Transfer_FF_FW_list), 1, 0))+1)), 0))</f>
        <v/>
      </c>
      <c r="J58" s="78"/>
      <c r="K58" s="78" t="str">
        <f t="array" aca="1" ref="K58" ca="1">IFERROR(INDEX(Transfer_sorted_list, MATCH(0, COUNTIF($K$1:K57, Transfer_sorted_list), 0)), "")</f>
        <v/>
      </c>
      <c r="L58" s="78"/>
      <c r="M58" s="77">
        <f t="array" aca="1" ref="M58" ca="1">IF(COUNTA(TFacList)&gt;=ROWS($A$2:A58), INDEX(TFacList, MATCH(SMALL(COUNTIF(TFacList, "&lt;"&amp;TFacList), ROW(A57)), COUNTIF(TFacList, "&lt;"&amp;TFacList), 0)), "")</f>
        <v>1198</v>
      </c>
      <c r="N58" s="79">
        <f t="array" aca="1" ref="N58" ca="1">IFERROR(INDEX(Transfer_All_sorted, MATCH(0, COUNTIF(N$1:$N57, Transfer_All_sorted), 0),1),"")</f>
        <v>1596</v>
      </c>
      <c r="O58" s="6"/>
      <c r="P58" s="6"/>
      <c r="Q58" s="6"/>
    </row>
    <row r="59" spans="1:17" x14ac:dyDescent="0.35">
      <c r="A59" s="98" t="s">
        <v>242</v>
      </c>
      <c r="B59">
        <v>1691</v>
      </c>
      <c r="C59" s="11" t="s">
        <v>39</v>
      </c>
      <c r="D59"/>
      <c r="E59">
        <v>6406984</v>
      </c>
      <c r="F59" s="76" t="s">
        <v>116</v>
      </c>
      <c r="G59" s="79" t="s">
        <v>187</v>
      </c>
      <c r="H59" s="77" t="str">
        <f t="shared" si="1"/>
        <v/>
      </c>
      <c r="I59" s="78" t="str">
        <f t="array" aca="1" ref="I59" ca="1">INDEX(Transfer_FF_FW_list, MATCH(SMALL(IF(ISBLANK(Transfer_FF_FW_list), "", IF(ISNUMBER(Transfer_FF_FW_list), COUNTIF(Transfer_FF_FW_list, "&lt;"&amp;Transfer_FF_FW_list), COUNTIF(Transfer_FF_FW_list, "&lt;"&amp;Transfer_FF_FW_list)+SUM(IF(ISNUMBER(Transfer_FF_FW_list), 1, 0))+1)), ROW(A58)), IF(ISBLANK(Transfer_FF_FW_list), "", IF(ISNUMBER(Transfer_FF_FW_list), COUNTIF(Transfer_FF_FW_list, "&lt;"&amp;Transfer_FF_FW_list), COUNTIF(Transfer_FF_FW_list, "&lt;"&amp;Transfer_FF_FW_list)+SUM(IF(ISNUMBER(Transfer_FF_FW_list), 1, 0))+1)), 0))</f>
        <v/>
      </c>
      <c r="J59" s="78"/>
      <c r="K59" s="78" t="str">
        <f t="array" aca="1" ref="K59" ca="1">IFERROR(INDEX(Transfer_sorted_list, MATCH(0, COUNTIF($K$1:K58, Transfer_sorted_list), 0)), "")</f>
        <v/>
      </c>
      <c r="L59" s="78"/>
      <c r="M59" s="77">
        <f t="array" aca="1" ref="M59" ca="1">IF(COUNTA(TFacList)&gt;=ROWS($A$2:A59), INDEX(TFacList, MATCH(SMALL(COUNTIF(TFacList, "&lt;"&amp;TFacList), ROW(A58)), COUNTIF(TFacList, "&lt;"&amp;TFacList), 0)), "")</f>
        <v>1237</v>
      </c>
      <c r="N59" s="79">
        <f t="array" aca="1" ref="N59" ca="1">IFERROR(INDEX(Transfer_All_sorted, MATCH(0, COUNTIF(N$1:$N58, Transfer_All_sorted), 0),1),"")</f>
        <v>1625</v>
      </c>
      <c r="O59" s="6"/>
      <c r="P59" s="6"/>
      <c r="Q59" s="6"/>
    </row>
    <row r="60" spans="1:17" x14ac:dyDescent="0.35">
      <c r="A60" s="98" t="s">
        <v>242</v>
      </c>
      <c r="B60">
        <v>1702</v>
      </c>
      <c r="C60" s="11" t="s">
        <v>40</v>
      </c>
      <c r="D60"/>
      <c r="E60">
        <v>6407324</v>
      </c>
      <c r="F60" s="76" t="s">
        <v>116</v>
      </c>
      <c r="G60" s="79" t="s">
        <v>187</v>
      </c>
      <c r="H60" s="77" t="str">
        <f t="shared" si="1"/>
        <v/>
      </c>
      <c r="I60" s="78" t="str">
        <f t="array" aca="1" ref="I60" ca="1">INDEX(Transfer_FF_FW_list, MATCH(SMALL(IF(ISBLANK(Transfer_FF_FW_list), "", IF(ISNUMBER(Transfer_FF_FW_list), COUNTIF(Transfer_FF_FW_list, "&lt;"&amp;Transfer_FF_FW_list), COUNTIF(Transfer_FF_FW_list, "&lt;"&amp;Transfer_FF_FW_list)+SUM(IF(ISNUMBER(Transfer_FF_FW_list), 1, 0))+1)), ROW(A59)), IF(ISBLANK(Transfer_FF_FW_list), "", IF(ISNUMBER(Transfer_FF_FW_list), COUNTIF(Transfer_FF_FW_list, "&lt;"&amp;Transfer_FF_FW_list), COUNTIF(Transfer_FF_FW_list, "&lt;"&amp;Transfer_FF_FW_list)+SUM(IF(ISNUMBER(Transfer_FF_FW_list), 1, 0))+1)), 0))</f>
        <v/>
      </c>
      <c r="J60" s="78"/>
      <c r="K60" s="78" t="str">
        <f t="array" aca="1" ref="K60" ca="1">IFERROR(INDEX(Transfer_sorted_list, MATCH(0, COUNTIF($K$1:K59, Transfer_sorted_list), 0)), "")</f>
        <v/>
      </c>
      <c r="L60" s="78"/>
      <c r="M60" s="77">
        <f t="array" aca="1" ref="M60" ca="1">IF(COUNTA(TFacList)&gt;=ROWS($A$2:A60), INDEX(TFacList, MATCH(SMALL(COUNTIF(TFacList, "&lt;"&amp;TFacList), ROW(A59)), COUNTIF(TFacList, "&lt;"&amp;TFacList), 0)), "")</f>
        <v>1238</v>
      </c>
      <c r="N60" s="79">
        <f t="array" aca="1" ref="N60" ca="1">IFERROR(INDEX(Transfer_All_sorted, MATCH(0, COUNTIF(N$1:$N59, Transfer_All_sorted), 0),1),"")</f>
        <v>1680</v>
      </c>
      <c r="O60" s="6"/>
      <c r="P60" s="6"/>
      <c r="Q60" s="6"/>
    </row>
    <row r="61" spans="1:17" x14ac:dyDescent="0.35">
      <c r="A61" s="85" t="s">
        <v>242</v>
      </c>
      <c r="B61">
        <v>1895</v>
      </c>
      <c r="C61" s="11" t="s">
        <v>41</v>
      </c>
      <c r="D61"/>
      <c r="E61">
        <v>6407839</v>
      </c>
      <c r="F61" s="76" t="s">
        <v>116</v>
      </c>
      <c r="G61" s="79" t="s">
        <v>187</v>
      </c>
      <c r="H61" s="77" t="str">
        <f t="shared" si="1"/>
        <v/>
      </c>
      <c r="I61" s="78" t="str">
        <f t="array" aca="1" ref="I61" ca="1">INDEX(Transfer_FF_FW_list, MATCH(SMALL(IF(ISBLANK(Transfer_FF_FW_list), "", IF(ISNUMBER(Transfer_FF_FW_list), COUNTIF(Transfer_FF_FW_list, "&lt;"&amp;Transfer_FF_FW_list), COUNTIF(Transfer_FF_FW_list, "&lt;"&amp;Transfer_FF_FW_list)+SUM(IF(ISNUMBER(Transfer_FF_FW_list), 1, 0))+1)), ROW(A60)), IF(ISBLANK(Transfer_FF_FW_list), "", IF(ISNUMBER(Transfer_FF_FW_list), COUNTIF(Transfer_FF_FW_list, "&lt;"&amp;Transfer_FF_FW_list), COUNTIF(Transfer_FF_FW_list, "&lt;"&amp;Transfer_FF_FW_list)+SUM(IF(ISNUMBER(Transfer_FF_FW_list), 1, 0))+1)), 0))</f>
        <v/>
      </c>
      <c r="J61" s="78"/>
      <c r="K61" s="78" t="str">
        <f t="array" aca="1" ref="K61" ca="1">IFERROR(INDEX(Transfer_sorted_list, MATCH(0, COUNTIF($K$1:K60, Transfer_sorted_list), 0)), "")</f>
        <v/>
      </c>
      <c r="L61" s="78"/>
      <c r="M61" s="77">
        <f t="array" aca="1" ref="M61" ca="1">IF(COUNTA(TFacList)&gt;=ROWS($A$2:A61), INDEX(TFacList, MATCH(SMALL(COUNTIF(TFacList, "&lt;"&amp;TFacList), ROW(A60)), COUNTIF(TFacList, "&lt;"&amp;TFacList), 0)), "")</f>
        <v>1288</v>
      </c>
      <c r="N61" s="79">
        <f t="array" aca="1" ref="N61" ca="1">IFERROR(INDEX(Transfer_All_sorted, MATCH(0, COUNTIF(N$1:$N60, Transfer_All_sorted), 0),1),"")</f>
        <v>1689</v>
      </c>
      <c r="O61" s="6"/>
      <c r="P61" s="6"/>
      <c r="Q61" s="6"/>
    </row>
    <row r="62" spans="1:17" x14ac:dyDescent="0.35">
      <c r="A62" s="85" t="s">
        <v>242</v>
      </c>
      <c r="B62">
        <v>1896</v>
      </c>
      <c r="C62" s="11" t="s">
        <v>42</v>
      </c>
      <c r="D62"/>
      <c r="E62">
        <v>6407840</v>
      </c>
      <c r="F62" s="76" t="s">
        <v>116</v>
      </c>
      <c r="G62" s="79" t="s">
        <v>187</v>
      </c>
      <c r="H62" s="77" t="str">
        <f t="shared" si="1"/>
        <v/>
      </c>
      <c r="I62" s="78" t="str">
        <f t="array" aca="1" ref="I62" ca="1">INDEX(Transfer_FF_FW_list, MATCH(SMALL(IF(ISBLANK(Transfer_FF_FW_list), "", IF(ISNUMBER(Transfer_FF_FW_list), COUNTIF(Transfer_FF_FW_list, "&lt;"&amp;Transfer_FF_FW_list), COUNTIF(Transfer_FF_FW_list, "&lt;"&amp;Transfer_FF_FW_list)+SUM(IF(ISNUMBER(Transfer_FF_FW_list), 1, 0))+1)), ROW(A61)), IF(ISBLANK(Transfer_FF_FW_list), "", IF(ISNUMBER(Transfer_FF_FW_list), COUNTIF(Transfer_FF_FW_list, "&lt;"&amp;Transfer_FF_FW_list), COUNTIF(Transfer_FF_FW_list, "&lt;"&amp;Transfer_FF_FW_list)+SUM(IF(ISNUMBER(Transfer_FF_FW_list), 1, 0))+1)), 0))</f>
        <v/>
      </c>
      <c r="J62" s="78"/>
      <c r="K62" s="78" t="str">
        <f t="array" aca="1" ref="K62" ca="1">IFERROR(INDEX(Transfer_sorted_list, MATCH(0, COUNTIF($K$1:K61, Transfer_sorted_list), 0)), "")</f>
        <v/>
      </c>
      <c r="L62" s="78"/>
      <c r="M62" s="77">
        <f t="array" aca="1" ref="M62" ca="1">IF(COUNTA(TFacList)&gt;=ROWS($A$2:A62), INDEX(TFacList, MATCH(SMALL(COUNTIF(TFacList, "&lt;"&amp;TFacList), ROW(A61)), COUNTIF(TFacList, "&lt;"&amp;TFacList), 0)), "")</f>
        <v>1291</v>
      </c>
      <c r="N62" s="79">
        <f t="array" aca="1" ref="N62" ca="1">IFERROR(INDEX(Transfer_All_sorted, MATCH(0, COUNTIF(N$1:$N61, Transfer_All_sorted), 0),1),"")</f>
        <v>1691</v>
      </c>
      <c r="O62" s="6"/>
      <c r="P62" s="6"/>
      <c r="Q62" s="6"/>
    </row>
    <row r="63" spans="1:17" x14ac:dyDescent="0.35">
      <c r="A63" s="85" t="s">
        <v>242</v>
      </c>
      <c r="B63">
        <v>7053</v>
      </c>
      <c r="C63" s="11" t="s">
        <v>117</v>
      </c>
      <c r="D63"/>
      <c r="E63">
        <v>1414224</v>
      </c>
      <c r="F63" s="76" t="s">
        <v>113</v>
      </c>
      <c r="G63" s="79" t="s">
        <v>187</v>
      </c>
      <c r="H63" s="77" t="str">
        <f t="shared" si="1"/>
        <v/>
      </c>
      <c r="I63" s="78" t="str">
        <f t="array" aca="1" ref="I63" ca="1">INDEX(Transfer_FF_FW_list, MATCH(SMALL(IF(ISBLANK(Transfer_FF_FW_list), "", IF(ISNUMBER(Transfer_FF_FW_list), COUNTIF(Transfer_FF_FW_list, "&lt;"&amp;Transfer_FF_FW_list), COUNTIF(Transfer_FF_FW_list, "&lt;"&amp;Transfer_FF_FW_list)+SUM(IF(ISNUMBER(Transfer_FF_FW_list), 1, 0))+1)), ROW(A62)), IF(ISBLANK(Transfer_FF_FW_list), "", IF(ISNUMBER(Transfer_FF_FW_list), COUNTIF(Transfer_FF_FW_list, "&lt;"&amp;Transfer_FF_FW_list), COUNTIF(Transfer_FF_FW_list, "&lt;"&amp;Transfer_FF_FW_list)+SUM(IF(ISNUMBER(Transfer_FF_FW_list), 1, 0))+1)), 0))</f>
        <v/>
      </c>
      <c r="J63" s="78"/>
      <c r="K63" s="78" t="str">
        <f t="array" aca="1" ref="K63" ca="1">IFERROR(INDEX(Transfer_sorted_list, MATCH(0, COUNTIF($K$1:K62, Transfer_sorted_list), 0)), "")</f>
        <v/>
      </c>
      <c r="L63" s="78"/>
      <c r="M63" s="77">
        <f t="array" aca="1" ref="M63" ca="1">IF(COUNTA(TFacList)&gt;=ROWS($A$2:A63), INDEX(TFacList, MATCH(SMALL(COUNTIF(TFacList, "&lt;"&amp;TFacList), ROW(A62)), COUNTIF(TFacList, "&lt;"&amp;TFacList), 0)), "")</f>
        <v>1293</v>
      </c>
      <c r="N63" s="79">
        <f t="array" aca="1" ref="N63" ca="1">IFERROR(INDEX(Transfer_All_sorted, MATCH(0, COUNTIF(N$1:$N62, Transfer_All_sorted), 0),1),"")</f>
        <v>1692</v>
      </c>
      <c r="O63" s="6"/>
      <c r="P63" s="6"/>
      <c r="Q63" s="6"/>
    </row>
    <row r="64" spans="1:17" x14ac:dyDescent="0.35">
      <c r="A64" s="85" t="s">
        <v>242</v>
      </c>
      <c r="B64">
        <v>7054</v>
      </c>
      <c r="C64" s="11" t="s">
        <v>120</v>
      </c>
      <c r="D64"/>
      <c r="E64">
        <v>1414225</v>
      </c>
      <c r="F64" s="76" t="s">
        <v>113</v>
      </c>
      <c r="G64" s="79" t="s">
        <v>187</v>
      </c>
      <c r="H64" s="77" t="str">
        <f t="shared" si="1"/>
        <v/>
      </c>
      <c r="I64" s="78" t="str">
        <f t="array" aca="1" ref="I64" ca="1">INDEX(Transfer_FF_FW_list, MATCH(SMALL(IF(ISBLANK(Transfer_FF_FW_list), "", IF(ISNUMBER(Transfer_FF_FW_list), COUNTIF(Transfer_FF_FW_list, "&lt;"&amp;Transfer_FF_FW_list), COUNTIF(Transfer_FF_FW_list, "&lt;"&amp;Transfer_FF_FW_list)+SUM(IF(ISNUMBER(Transfer_FF_FW_list), 1, 0))+1)), ROW(A63)), IF(ISBLANK(Transfer_FF_FW_list), "", IF(ISNUMBER(Transfer_FF_FW_list), COUNTIF(Transfer_FF_FW_list, "&lt;"&amp;Transfer_FF_FW_list), COUNTIF(Transfer_FF_FW_list, "&lt;"&amp;Transfer_FF_FW_list)+SUM(IF(ISNUMBER(Transfer_FF_FW_list), 1, 0))+1)), 0))</f>
        <v/>
      </c>
      <c r="J64" s="78"/>
      <c r="K64" s="78" t="str">
        <f t="array" aca="1" ref="K64" ca="1">IFERROR(INDEX(Transfer_sorted_list, MATCH(0, COUNTIF($K$1:K63, Transfer_sorted_list), 0)), "")</f>
        <v/>
      </c>
      <c r="L64" s="78"/>
      <c r="M64" s="77">
        <f t="array" aca="1" ref="M64" ca="1">IF(COUNTA(TFacList)&gt;=ROWS($A$2:A64), INDEX(TFacList, MATCH(SMALL(COUNTIF(TFacList, "&lt;"&amp;TFacList), ROW(A63)), COUNTIF(TFacList, "&lt;"&amp;TFacList), 0)), "")</f>
        <v>1299</v>
      </c>
      <c r="N64" s="79">
        <f t="array" aca="1" ref="N64" ca="1">IFERROR(INDEX(Transfer_All_sorted, MATCH(0, COUNTIF(N$1:$N63, Transfer_All_sorted), 0),1),"")</f>
        <v>1696</v>
      </c>
      <c r="O64" s="6"/>
      <c r="P64" s="6"/>
      <c r="Q64" s="6"/>
    </row>
    <row r="65" spans="1:17" x14ac:dyDescent="0.35">
      <c r="A65" s="85" t="s">
        <v>242</v>
      </c>
      <c r="B65">
        <v>7713</v>
      </c>
      <c r="C65" s="11" t="s">
        <v>140</v>
      </c>
      <c r="D65"/>
      <c r="E65">
        <v>1414383</v>
      </c>
      <c r="F65" s="76" t="s">
        <v>116</v>
      </c>
      <c r="G65" s="79" t="s">
        <v>187</v>
      </c>
      <c r="H65" s="77" t="str">
        <f t="shared" si="1"/>
        <v/>
      </c>
      <c r="I65" s="78" t="str">
        <f t="array" aca="1" ref="I65" ca="1">INDEX(Transfer_FF_FW_list, MATCH(SMALL(IF(ISBLANK(Transfer_FF_FW_list), "", IF(ISNUMBER(Transfer_FF_FW_list), COUNTIF(Transfer_FF_FW_list, "&lt;"&amp;Transfer_FF_FW_list), COUNTIF(Transfer_FF_FW_list, "&lt;"&amp;Transfer_FF_FW_list)+SUM(IF(ISNUMBER(Transfer_FF_FW_list), 1, 0))+1)), ROW(A64)), IF(ISBLANK(Transfer_FF_FW_list), "", IF(ISNUMBER(Transfer_FF_FW_list), COUNTIF(Transfer_FF_FW_list, "&lt;"&amp;Transfer_FF_FW_list), COUNTIF(Transfer_FF_FW_list, "&lt;"&amp;Transfer_FF_FW_list)+SUM(IF(ISNUMBER(Transfer_FF_FW_list), 1, 0))+1)), 0))</f>
        <v/>
      </c>
      <c r="J65" s="78"/>
      <c r="K65" s="78" t="str">
        <f t="array" aca="1" ref="K65" ca="1">IFERROR(INDEX(Transfer_sorted_list, MATCH(0, COUNTIF($K$1:K64, Transfer_sorted_list), 0)), "")</f>
        <v/>
      </c>
      <c r="L65" s="78"/>
      <c r="M65" s="77">
        <f t="array" aca="1" ref="M65" ca="1">IF(COUNTA(TFacList)&gt;=ROWS($A$2:A65), INDEX(TFacList, MATCH(SMALL(COUNTIF(TFacList, "&lt;"&amp;TFacList), ROW(A64)), COUNTIF(TFacList, "&lt;"&amp;TFacList), 0)), "")</f>
        <v>1300</v>
      </c>
      <c r="N65" s="79">
        <f t="array" aca="1" ref="N65" ca="1">IFERROR(INDEX(Transfer_All_sorted, MATCH(0, COUNTIF(N$1:$N64, Transfer_All_sorted), 0),1),"")</f>
        <v>1700</v>
      </c>
      <c r="O65" s="6"/>
      <c r="P65" s="6"/>
      <c r="Q65" s="6"/>
    </row>
    <row r="66" spans="1:17" x14ac:dyDescent="0.35">
      <c r="A66" s="85" t="s">
        <v>242</v>
      </c>
      <c r="B66">
        <v>7714</v>
      </c>
      <c r="C66" s="11" t="s">
        <v>141</v>
      </c>
      <c r="D66"/>
      <c r="E66">
        <v>1414384</v>
      </c>
      <c r="F66" s="76" t="s">
        <v>116</v>
      </c>
      <c r="G66" s="79" t="s">
        <v>187</v>
      </c>
      <c r="H66" s="77" t="str">
        <f t="shared" ref="H66:H67" si="2">IF(OR(AND(HOLDER&lt;&gt;"",$A66=HOLDER), AND(Select_FW="All", $G66="AQFW")),$B66,"")</f>
        <v/>
      </c>
      <c r="I66" s="78" t="str">
        <f t="array" aca="1" ref="I66" ca="1">INDEX(Transfer_FF_FW_list, MATCH(SMALL(IF(ISBLANK(Transfer_FF_FW_list), "", IF(ISNUMBER(Transfer_FF_FW_list), COUNTIF(Transfer_FF_FW_list, "&lt;"&amp;Transfer_FF_FW_list), COUNTIF(Transfer_FF_FW_list, "&lt;"&amp;Transfer_FF_FW_list)+SUM(IF(ISNUMBER(Transfer_FF_FW_list), 1, 0))+1)), ROW(A65)), IF(ISBLANK(Transfer_FF_FW_list), "", IF(ISNUMBER(Transfer_FF_FW_list), COUNTIF(Transfer_FF_FW_list, "&lt;"&amp;Transfer_FF_FW_list), COUNTIF(Transfer_FF_FW_list, "&lt;"&amp;Transfer_FF_FW_list)+SUM(IF(ISNUMBER(Transfer_FF_FW_list), 1, 0))+1)), 0))</f>
        <v/>
      </c>
      <c r="J66" s="78"/>
      <c r="K66" s="78" t="str">
        <f t="array" aca="1" ref="K66" ca="1">IFERROR(INDEX(Transfer_sorted_list, MATCH(0, COUNTIF($K$1:K65, Transfer_sorted_list), 0)), "")</f>
        <v/>
      </c>
      <c r="L66" s="78"/>
      <c r="M66" s="77">
        <f t="array" aca="1" ref="M66" ca="1">IF(COUNTA(TFacList)&gt;=ROWS($A$2:A66), INDEX(TFacList, MATCH(SMALL(COUNTIF(TFacList, "&lt;"&amp;TFacList), ROW(A65)), COUNTIF(TFacList, "&lt;"&amp;TFacList), 0)), "")</f>
        <v>1338</v>
      </c>
      <c r="N66" s="79">
        <f t="array" aca="1" ref="N66" ca="1">IFERROR(INDEX(Transfer_All_sorted, MATCH(0, COUNTIF(N$1:$N65, Transfer_All_sorted), 0),1),"")</f>
        <v>1702</v>
      </c>
      <c r="O66" s="6"/>
      <c r="P66" s="6"/>
      <c r="Q66" s="6"/>
    </row>
    <row r="67" spans="1:17" x14ac:dyDescent="0.35">
      <c r="A67" s="85" t="s">
        <v>46</v>
      </c>
      <c r="B67">
        <v>270</v>
      </c>
      <c r="C67" s="11" t="s">
        <v>43</v>
      </c>
      <c r="D67"/>
      <c r="E67">
        <v>1403261</v>
      </c>
      <c r="F67" s="76" t="s">
        <v>112</v>
      </c>
      <c r="G67" s="79" t="s">
        <v>187</v>
      </c>
      <c r="H67" s="77" t="str">
        <f t="shared" si="2"/>
        <v/>
      </c>
      <c r="I67" s="78" t="str">
        <f t="array" aca="1" ref="I67" ca="1">INDEX(Transfer_FF_FW_list, MATCH(SMALL(IF(ISBLANK(Transfer_FF_FW_list), "", IF(ISNUMBER(Transfer_FF_FW_list), COUNTIF(Transfer_FF_FW_list, "&lt;"&amp;Transfer_FF_FW_list), COUNTIF(Transfer_FF_FW_list, "&lt;"&amp;Transfer_FF_FW_list)+SUM(IF(ISNUMBER(Transfer_FF_FW_list), 1, 0))+1)), ROW(A66)), IF(ISBLANK(Transfer_FF_FW_list), "", IF(ISNUMBER(Transfer_FF_FW_list), COUNTIF(Transfer_FF_FW_list, "&lt;"&amp;Transfer_FF_FW_list), COUNTIF(Transfer_FF_FW_list, "&lt;"&amp;Transfer_FF_FW_list)+SUM(IF(ISNUMBER(Transfer_FF_FW_list), 1, 0))+1)), 0))</f>
        <v/>
      </c>
      <c r="J67" s="78"/>
      <c r="K67" s="78" t="str">
        <f t="array" aca="1" ref="K67" ca="1">IFERROR(INDEX(Transfer_sorted_list, MATCH(0, COUNTIF($K$1:K66, Transfer_sorted_list), 0)), "")</f>
        <v/>
      </c>
      <c r="L67" s="78"/>
      <c r="M67" s="77">
        <f t="array" aca="1" ref="M67" ca="1">IF(COUNTA(TFacList)&gt;=ROWS($A$2:A67), INDEX(TFacList, MATCH(SMALL(COUNTIF(TFacList, "&lt;"&amp;TFacList), ROW(A66)), COUNTIF(TFacList, "&lt;"&amp;TFacList), 0)), "")</f>
        <v>1350</v>
      </c>
      <c r="N67" s="79">
        <f t="array" aca="1" ref="N67" ca="1">IFERROR(INDEX(Transfer_All_sorted, MATCH(0, COUNTIF(N$1:$N66, Transfer_All_sorted), 0),1),"")</f>
        <v>1705</v>
      </c>
      <c r="O67" s="6"/>
      <c r="P67" s="6"/>
      <c r="Q67" s="6"/>
    </row>
    <row r="68" spans="1:17" x14ac:dyDescent="0.35">
      <c r="A68" s="99" t="s">
        <v>91</v>
      </c>
      <c r="B68" s="100">
        <v>180</v>
      </c>
      <c r="C68" s="101" t="s">
        <v>166</v>
      </c>
      <c r="D68" s="100">
        <v>115268</v>
      </c>
      <c r="E68" s="102"/>
      <c r="F68" s="102" t="s">
        <v>201</v>
      </c>
      <c r="G68" s="103" t="s">
        <v>188</v>
      </c>
      <c r="H68" s="77" t="str">
        <f t="shared" ref="H68:H77" si="3">IF(OR(AND(HOLDER&lt;&gt;"",$A68=HOLDER), AND(Select_FW="All", $G68="AQFW")),$B68,"")</f>
        <v/>
      </c>
      <c r="I68" s="78" t="str">
        <f t="array" aca="1" ref="I68" ca="1">INDEX(Transfer_FF_FW_list, MATCH(SMALL(IF(ISBLANK(Transfer_FF_FW_list), "", IF(ISNUMBER(Transfer_FF_FW_list), COUNTIF(Transfer_FF_FW_list, "&lt;"&amp;Transfer_FF_FW_list), COUNTIF(Transfer_FF_FW_list, "&lt;"&amp;Transfer_FF_FW_list)+SUM(IF(ISNUMBER(Transfer_FF_FW_list), 1, 0))+1)), ROW(A67)), IF(ISBLANK(Transfer_FF_FW_list), "", IF(ISNUMBER(Transfer_FF_FW_list), COUNTIF(Transfer_FF_FW_list, "&lt;"&amp;Transfer_FF_FW_list), COUNTIF(Transfer_FF_FW_list, "&lt;"&amp;Transfer_FF_FW_list)+SUM(IF(ISNUMBER(Transfer_FF_FW_list), 1, 0))+1)), 0))</f>
        <v/>
      </c>
      <c r="J68" s="78"/>
      <c r="K68" s="78" t="str">
        <f t="array" aca="1" ref="K68" ca="1">IFERROR(INDEX(Transfer_sorted_list, MATCH(0, COUNTIF($K$1:K67, Transfer_sorted_list), 0)), "")</f>
        <v/>
      </c>
      <c r="L68" s="78"/>
      <c r="M68" s="77">
        <f t="array" aca="1" ref="M68" ca="1">IF(COUNTA(TFacList)&gt;=ROWS($A$2:A68), INDEX(TFacList, MATCH(SMALL(COUNTIF(TFacList, "&lt;"&amp;TFacList), ROW(A67)), COUNTIF(TFacList, "&lt;"&amp;TFacList), 0)), "")</f>
        <v>1351</v>
      </c>
      <c r="N68" s="79">
        <f t="array" aca="1" ref="N68" ca="1">IFERROR(INDEX(Transfer_All_sorted, MATCH(0, COUNTIF(N$1:$N67, Transfer_All_sorted), 0),1),"")</f>
        <v>1738</v>
      </c>
      <c r="O68" s="6"/>
      <c r="P68" s="6"/>
      <c r="Q68" s="6"/>
    </row>
    <row r="69" spans="1:17" x14ac:dyDescent="0.35">
      <c r="A69" s="99" t="s">
        <v>91</v>
      </c>
      <c r="B69" s="100">
        <v>317</v>
      </c>
      <c r="C69" s="101" t="s">
        <v>168</v>
      </c>
      <c r="D69" s="104">
        <v>115250</v>
      </c>
      <c r="E69" s="102"/>
      <c r="F69" s="102" t="s">
        <v>201</v>
      </c>
      <c r="G69" s="103" t="s">
        <v>188</v>
      </c>
      <c r="H69" s="77" t="str">
        <f t="shared" si="3"/>
        <v/>
      </c>
      <c r="I69" s="78" t="str">
        <f t="array" aca="1" ref="I69" ca="1">INDEX(Transfer_FF_FW_list, MATCH(SMALL(IF(ISBLANK(Transfer_FF_FW_list), "", IF(ISNUMBER(Transfer_FF_FW_list), COUNTIF(Transfer_FF_FW_list, "&lt;"&amp;Transfer_FF_FW_list), COUNTIF(Transfer_FF_FW_list, "&lt;"&amp;Transfer_FF_FW_list)+SUM(IF(ISNUMBER(Transfer_FF_FW_list), 1, 0))+1)), ROW(A68)), IF(ISBLANK(Transfer_FF_FW_list), "", IF(ISNUMBER(Transfer_FF_FW_list), COUNTIF(Transfer_FF_FW_list, "&lt;"&amp;Transfer_FF_FW_list), COUNTIF(Transfer_FF_FW_list, "&lt;"&amp;Transfer_FF_FW_list)+SUM(IF(ISNUMBER(Transfer_FF_FW_list), 1, 0))+1)), 0))</f>
        <v/>
      </c>
      <c r="J69" s="78"/>
      <c r="K69" s="78" t="str">
        <f t="array" aca="1" ref="K69" ca="1">IFERROR(INDEX(Transfer_sorted_list, MATCH(0, COUNTIF($K$1:K68, Transfer_sorted_list), 0)), "")</f>
        <v/>
      </c>
      <c r="L69" s="78"/>
      <c r="M69" s="77">
        <f t="array" aca="1" ref="M69" ca="1">IF(COUNTA(TFacList)&gt;=ROWS($A$2:A69), INDEX(TFacList, MATCH(SMALL(COUNTIF(TFacList, "&lt;"&amp;TFacList), ROW(A68)), COUNTIF(TFacList, "&lt;"&amp;TFacList), 0)), "")</f>
        <v>1376</v>
      </c>
      <c r="N69" s="79">
        <f t="array" aca="1" ref="N69" ca="1">IFERROR(INDEX(Transfer_All_sorted, MATCH(0, COUNTIF(N$1:$N68, Transfer_All_sorted), 0),1),"")</f>
        <v>1762</v>
      </c>
      <c r="O69" s="6"/>
      <c r="P69" s="6"/>
      <c r="Q69" s="6"/>
    </row>
    <row r="70" spans="1:17" x14ac:dyDescent="0.35">
      <c r="A70" s="99" t="s">
        <v>91</v>
      </c>
      <c r="B70" s="100">
        <v>506</v>
      </c>
      <c r="C70" s="101" t="s">
        <v>169</v>
      </c>
      <c r="D70" s="104">
        <v>115447</v>
      </c>
      <c r="E70" s="100">
        <v>1401593</v>
      </c>
      <c r="F70" s="102" t="s">
        <v>202</v>
      </c>
      <c r="G70" s="103" t="s">
        <v>188</v>
      </c>
      <c r="H70" s="77" t="str">
        <f t="shared" si="3"/>
        <v/>
      </c>
      <c r="I70" s="78" t="str">
        <f t="array" aca="1" ref="I70" ca="1">INDEX(Transfer_FF_FW_list, MATCH(SMALL(IF(ISBLANK(Transfer_FF_FW_list), "", IF(ISNUMBER(Transfer_FF_FW_list), COUNTIF(Transfer_FF_FW_list, "&lt;"&amp;Transfer_FF_FW_list), COUNTIF(Transfer_FF_FW_list, "&lt;"&amp;Transfer_FF_FW_list)+SUM(IF(ISNUMBER(Transfer_FF_FW_list), 1, 0))+1)), ROW(A69)), IF(ISBLANK(Transfer_FF_FW_list), "", IF(ISNUMBER(Transfer_FF_FW_list), COUNTIF(Transfer_FF_FW_list, "&lt;"&amp;Transfer_FF_FW_list), COUNTIF(Transfer_FF_FW_list, "&lt;"&amp;Transfer_FF_FW_list)+SUM(IF(ISNUMBER(Transfer_FF_FW_list), 1, 0))+1)), 0))</f>
        <v/>
      </c>
      <c r="J70" s="78"/>
      <c r="K70" s="78" t="str">
        <f t="array" aca="1" ref="K70" ca="1">IFERROR(INDEX(Transfer_sorted_list, MATCH(0, COUNTIF($K$1:K69, Transfer_sorted_list), 0)), "")</f>
        <v/>
      </c>
      <c r="L70" s="78"/>
      <c r="M70" s="77">
        <f t="array" aca="1" ref="M70" ca="1">IF(COUNTA(TFacList)&gt;=ROWS($A$2:A70), INDEX(TFacList, MATCH(SMALL(COUNTIF(TFacList, "&lt;"&amp;TFacList), ROW(A69)), COUNTIF(TFacList, "&lt;"&amp;TFacList), 0)), "")</f>
        <v>1382</v>
      </c>
      <c r="N70" s="79">
        <f t="array" aca="1" ref="N70" ca="1">IFERROR(INDEX(Transfer_All_sorted, MATCH(0, COUNTIF(N$1:$N69, Transfer_All_sorted), 0),1),"")</f>
        <v>1789</v>
      </c>
      <c r="O70" s="6"/>
      <c r="P70" s="6"/>
      <c r="Q70" s="6"/>
    </row>
    <row r="71" spans="1:17" x14ac:dyDescent="0.35">
      <c r="A71" s="99" t="s">
        <v>91</v>
      </c>
      <c r="B71" s="100">
        <v>691</v>
      </c>
      <c r="C71" s="101" t="s">
        <v>170</v>
      </c>
      <c r="D71" s="104">
        <v>115274</v>
      </c>
      <c r="E71" s="102"/>
      <c r="F71" s="102" t="s">
        <v>112</v>
      </c>
      <c r="G71" s="103" t="s">
        <v>188</v>
      </c>
      <c r="H71" s="77" t="str">
        <f t="shared" si="3"/>
        <v/>
      </c>
      <c r="I71" s="78" t="str">
        <f t="array" aca="1" ref="I71" ca="1">INDEX(Transfer_FF_FW_list, MATCH(SMALL(IF(ISBLANK(Transfer_FF_FW_list), "", IF(ISNUMBER(Transfer_FF_FW_list), COUNTIF(Transfer_FF_FW_list, "&lt;"&amp;Transfer_FF_FW_list), COUNTIF(Transfer_FF_FW_list, "&lt;"&amp;Transfer_FF_FW_list)+SUM(IF(ISNUMBER(Transfer_FF_FW_list), 1, 0))+1)), ROW(A70)), IF(ISBLANK(Transfer_FF_FW_list), "", IF(ISNUMBER(Transfer_FF_FW_list), COUNTIF(Transfer_FF_FW_list, "&lt;"&amp;Transfer_FF_FW_list), COUNTIF(Transfer_FF_FW_list, "&lt;"&amp;Transfer_FF_FW_list)+SUM(IF(ISNUMBER(Transfer_FF_FW_list), 1, 0))+1)), 0))</f>
        <v/>
      </c>
      <c r="J71" s="78"/>
      <c r="K71" s="78" t="str">
        <f t="array" aca="1" ref="K71" ca="1">IFERROR(INDEX(Transfer_sorted_list, MATCH(0, COUNTIF($K$1:K70, Transfer_sorted_list), 0)), "")</f>
        <v/>
      </c>
      <c r="L71" s="78"/>
      <c r="M71" s="77">
        <f t="array" aca="1" ref="M71" ca="1">IF(COUNTA(TFacList)&gt;=ROWS($A$2:A71), INDEX(TFacList, MATCH(SMALL(COUNTIF(TFacList, "&lt;"&amp;TFacList), ROW(A70)), COUNTIF(TFacList, "&lt;"&amp;TFacList), 0)), "")</f>
        <v>1419</v>
      </c>
      <c r="N71" s="79">
        <f t="array" aca="1" ref="N71" ca="1">IFERROR(INDEX(Transfer_All_sorted, MATCH(0, COUNTIF(N$1:$N70, Transfer_All_sorted), 0),1),"")</f>
        <v>1825</v>
      </c>
      <c r="O71" s="6"/>
      <c r="P71" s="6"/>
      <c r="Q71" s="6"/>
    </row>
    <row r="72" spans="1:17" x14ac:dyDescent="0.35">
      <c r="A72" s="99" t="s">
        <v>45</v>
      </c>
      <c r="B72" s="100">
        <v>445</v>
      </c>
      <c r="C72" s="101" t="s">
        <v>171</v>
      </c>
      <c r="D72" s="100">
        <v>115247</v>
      </c>
      <c r="E72" s="102"/>
      <c r="F72" s="102" t="s">
        <v>201</v>
      </c>
      <c r="G72" s="103" t="s">
        <v>188</v>
      </c>
      <c r="H72" s="77" t="str">
        <f t="shared" si="3"/>
        <v/>
      </c>
      <c r="I72" s="78" t="str">
        <f t="array" aca="1" ref="I72" ca="1">INDEX(Transfer_FF_FW_list, MATCH(SMALL(IF(ISBLANK(Transfer_FF_FW_list), "", IF(ISNUMBER(Transfer_FF_FW_list), COUNTIF(Transfer_FF_FW_list, "&lt;"&amp;Transfer_FF_FW_list), COUNTIF(Transfer_FF_FW_list, "&lt;"&amp;Transfer_FF_FW_list)+SUM(IF(ISNUMBER(Transfer_FF_FW_list), 1, 0))+1)), ROW(A71)), IF(ISBLANK(Transfer_FF_FW_list), "", IF(ISNUMBER(Transfer_FF_FW_list), COUNTIF(Transfer_FF_FW_list, "&lt;"&amp;Transfer_FF_FW_list), COUNTIF(Transfer_FF_FW_list, "&lt;"&amp;Transfer_FF_FW_list)+SUM(IF(ISNUMBER(Transfer_FF_FW_list), 1, 0))+1)), 0))</f>
        <v/>
      </c>
      <c r="J72" s="78"/>
      <c r="K72" s="78" t="str">
        <f t="array" aca="1" ref="K72" ca="1">IFERROR(INDEX(Transfer_sorted_list, MATCH(0, COUNTIF($K$1:K71, Transfer_sorted_list), 0)), "")</f>
        <v/>
      </c>
      <c r="L72" s="78"/>
      <c r="M72" s="77">
        <f t="array" aca="1" ref="M72" ca="1">IF(COUNTA(TFacList)&gt;=ROWS($A$2:A72), INDEX(TFacList, MATCH(SMALL(COUNTIF(TFacList, "&lt;"&amp;TFacList), ROW(A71)), COUNTIF(TFacList, "&lt;"&amp;TFacList), 0)), "")</f>
        <v>1472</v>
      </c>
      <c r="N72" s="79">
        <f t="array" aca="1" ref="N72" ca="1">IFERROR(INDEX(Transfer_All_sorted, MATCH(0, COUNTIF(N$1:$N71, Transfer_All_sorted), 0),1),"")</f>
        <v>1839</v>
      </c>
      <c r="O72" s="6"/>
      <c r="P72" s="6"/>
      <c r="Q72" s="6"/>
    </row>
    <row r="73" spans="1:17" x14ac:dyDescent="0.35">
      <c r="A73" s="99" t="s">
        <v>138</v>
      </c>
      <c r="B73" s="100">
        <v>1696</v>
      </c>
      <c r="C73" s="101" t="s">
        <v>172</v>
      </c>
      <c r="D73" s="100">
        <v>116267</v>
      </c>
      <c r="E73" s="102"/>
      <c r="F73" s="102" t="s">
        <v>201</v>
      </c>
      <c r="G73" s="103" t="s">
        <v>188</v>
      </c>
      <c r="H73" s="77" t="str">
        <f t="shared" si="3"/>
        <v/>
      </c>
      <c r="I73" s="78" t="str">
        <f t="array" aca="1" ref="I73" ca="1">INDEX(Transfer_FF_FW_list, MATCH(SMALL(IF(ISBLANK(Transfer_FF_FW_list), "", IF(ISNUMBER(Transfer_FF_FW_list), COUNTIF(Transfer_FF_FW_list, "&lt;"&amp;Transfer_FF_FW_list), COUNTIF(Transfer_FF_FW_list, "&lt;"&amp;Transfer_FF_FW_list)+SUM(IF(ISNUMBER(Transfer_FF_FW_list), 1, 0))+1)), ROW(A72)), IF(ISBLANK(Transfer_FF_FW_list), "", IF(ISNUMBER(Transfer_FF_FW_list), COUNTIF(Transfer_FF_FW_list, "&lt;"&amp;Transfer_FF_FW_list), COUNTIF(Transfer_FF_FW_list, "&lt;"&amp;Transfer_FF_FW_list)+SUM(IF(ISNUMBER(Transfer_FF_FW_list), 1, 0))+1)), 0))</f>
        <v/>
      </c>
      <c r="J73" s="78"/>
      <c r="K73" s="78" t="str">
        <f t="array" aca="1" ref="K73" ca="1">IFERROR(INDEX(Transfer_sorted_list, MATCH(0, COUNTIF($K$1:K72, Transfer_sorted_list), 0)), "")</f>
        <v/>
      </c>
      <c r="L73" s="78"/>
      <c r="M73" s="77">
        <f t="array" aca="1" ref="M73" ca="1">IF(COUNTA(TFacList)&gt;=ROWS($A$2:A73), INDEX(TFacList, MATCH(SMALL(COUNTIF(TFacList, "&lt;"&amp;TFacList), ROW(A72)), COUNTIF(TFacList, "&lt;"&amp;TFacList), 0)), "")</f>
        <v>1507</v>
      </c>
      <c r="N73" s="79">
        <f t="array" aca="1" ref="N73" ca="1">IFERROR(INDEX(Transfer_All_sorted, MATCH(0, COUNTIF(N$1:$N72, Transfer_All_sorted), 0),1),"")</f>
        <v>1849</v>
      </c>
      <c r="O73" s="6"/>
      <c r="P73" s="6"/>
      <c r="Q73" s="6"/>
    </row>
    <row r="74" spans="1:17" x14ac:dyDescent="0.35">
      <c r="A74" s="99" t="s">
        <v>16</v>
      </c>
      <c r="B74" s="100">
        <v>1680</v>
      </c>
      <c r="C74" s="101" t="s">
        <v>175</v>
      </c>
      <c r="D74" s="100">
        <v>115270</v>
      </c>
      <c r="E74" s="102"/>
      <c r="F74" s="102" t="s">
        <v>114</v>
      </c>
      <c r="G74" s="103" t="s">
        <v>188</v>
      </c>
      <c r="H74" s="77" t="str">
        <f t="shared" si="3"/>
        <v/>
      </c>
      <c r="I74" s="78" t="str">
        <f t="array" aca="1" ref="I74" ca="1">INDEX(Transfer_FF_FW_list, MATCH(SMALL(IF(ISBLANK(Transfer_FF_FW_list), "", IF(ISNUMBER(Transfer_FF_FW_list), COUNTIF(Transfer_FF_FW_list, "&lt;"&amp;Transfer_FF_FW_list), COUNTIF(Transfer_FF_FW_list, "&lt;"&amp;Transfer_FF_FW_list)+SUM(IF(ISNUMBER(Transfer_FF_FW_list), 1, 0))+1)), ROW(A73)), IF(ISBLANK(Transfer_FF_FW_list), "", IF(ISNUMBER(Transfer_FF_FW_list), COUNTIF(Transfer_FF_FW_list, "&lt;"&amp;Transfer_FF_FW_list), COUNTIF(Transfer_FF_FW_list, "&lt;"&amp;Transfer_FF_FW_list)+SUM(IF(ISNUMBER(Transfer_FF_FW_list), 1, 0))+1)), 0))</f>
        <v/>
      </c>
      <c r="J74" s="78"/>
      <c r="K74" s="78" t="str">
        <f t="array" aca="1" ref="K74" ca="1">IFERROR(INDEX(Transfer_sorted_list, MATCH(0, COUNTIF($K$1:K73, Transfer_sorted_list), 0)), "")</f>
        <v/>
      </c>
      <c r="L74" s="78"/>
      <c r="M74" s="77">
        <f t="array" aca="1" ref="M74" ca="1">IF(COUNTA(TFacList)&gt;=ROWS($A$2:A74), INDEX(TFacList, MATCH(SMALL(COUNTIF(TFacList, "&lt;"&amp;TFacList), ROW(A73)), COUNTIF(TFacList, "&lt;"&amp;TFacList), 0)), "")</f>
        <v>1537</v>
      </c>
      <c r="N74" s="79">
        <f t="array" aca="1" ref="N74" ca="1">IFERROR(INDEX(Transfer_All_sorted, MATCH(0, COUNTIF(N$1:$N73, Transfer_All_sorted), 0),1),"")</f>
        <v>1862</v>
      </c>
      <c r="O74" s="6"/>
      <c r="P74" s="6"/>
      <c r="Q74" s="6"/>
    </row>
    <row r="75" spans="1:17" x14ac:dyDescent="0.35">
      <c r="A75" s="99" t="s">
        <v>242</v>
      </c>
      <c r="B75" s="100">
        <v>47</v>
      </c>
      <c r="C75" s="101" t="s">
        <v>165</v>
      </c>
      <c r="D75" s="100">
        <v>126417</v>
      </c>
      <c r="E75" s="102"/>
      <c r="F75" s="102" t="s">
        <v>202</v>
      </c>
      <c r="G75" s="103" t="s">
        <v>188</v>
      </c>
      <c r="H75" s="77" t="str">
        <f t="shared" si="3"/>
        <v/>
      </c>
      <c r="I75" s="78" t="str">
        <f t="array" aca="1" ref="I75" ca="1">INDEX(Transfer_FF_FW_list, MATCH(SMALL(IF(ISBLANK(Transfer_FF_FW_list), "", IF(ISNUMBER(Transfer_FF_FW_list), COUNTIF(Transfer_FF_FW_list, "&lt;"&amp;Transfer_FF_FW_list), COUNTIF(Transfer_FF_FW_list, "&lt;"&amp;Transfer_FF_FW_list)+SUM(IF(ISNUMBER(Transfer_FF_FW_list), 1, 0))+1)), ROW(A74)), IF(ISBLANK(Transfer_FF_FW_list), "", IF(ISNUMBER(Transfer_FF_FW_list), COUNTIF(Transfer_FF_FW_list, "&lt;"&amp;Transfer_FF_FW_list), COUNTIF(Transfer_FF_FW_list, "&lt;"&amp;Transfer_FF_FW_list)+SUM(IF(ISNUMBER(Transfer_FF_FW_list), 1, 0))+1)), 0))</f>
        <v/>
      </c>
      <c r="J75" s="78"/>
      <c r="K75" s="78" t="str">
        <f t="array" aca="1" ref="K75" ca="1">IFERROR(INDEX(Transfer_sorted_list, MATCH(0, COUNTIF($K$1:K74, Transfer_sorted_list), 0)), "")</f>
        <v/>
      </c>
      <c r="L75" s="78"/>
      <c r="M75" s="77">
        <f t="array" aca="1" ref="M75" ca="1">IF(COUNTA(TFacList)&gt;=ROWS($A$2:A75), INDEX(TFacList, MATCH(SMALL(COUNTIF(TFacList, "&lt;"&amp;TFacList), ROW(A74)), COUNTIF(TFacList, "&lt;"&amp;TFacList), 0)), "")</f>
        <v>1554</v>
      </c>
      <c r="N75" s="79">
        <f t="array" aca="1" ref="N75" ca="1">IFERROR(INDEX(Transfer_All_sorted, MATCH(0, COUNTIF(N$1:$N74, Transfer_All_sorted), 0),1),"")</f>
        <v>1863</v>
      </c>
      <c r="O75" s="6"/>
      <c r="P75" s="6"/>
      <c r="Q75" s="6"/>
    </row>
    <row r="76" spans="1:17" x14ac:dyDescent="0.35">
      <c r="A76" s="99" t="s">
        <v>242</v>
      </c>
      <c r="B76" s="100">
        <v>79</v>
      </c>
      <c r="C76" s="101" t="s">
        <v>177</v>
      </c>
      <c r="D76" s="100">
        <v>126416</v>
      </c>
      <c r="E76" s="100">
        <v>1403852</v>
      </c>
      <c r="F76" s="102" t="s">
        <v>202</v>
      </c>
      <c r="G76" s="103" t="s">
        <v>188</v>
      </c>
      <c r="H76" s="77" t="str">
        <f t="shared" si="3"/>
        <v/>
      </c>
      <c r="I76" s="78" t="str">
        <f t="array" aca="1" ref="I76" ca="1">INDEX(Transfer_FF_FW_list, MATCH(SMALL(IF(ISBLANK(Transfer_FF_FW_list), "", IF(ISNUMBER(Transfer_FF_FW_list), COUNTIF(Transfer_FF_FW_list, "&lt;"&amp;Transfer_FF_FW_list), COUNTIF(Transfer_FF_FW_list, "&lt;"&amp;Transfer_FF_FW_list)+SUM(IF(ISNUMBER(Transfer_FF_FW_list), 1, 0))+1)), ROW(A75)), IF(ISBLANK(Transfer_FF_FW_list), "", IF(ISNUMBER(Transfer_FF_FW_list), COUNTIF(Transfer_FF_FW_list, "&lt;"&amp;Transfer_FF_FW_list), COUNTIF(Transfer_FF_FW_list, "&lt;"&amp;Transfer_FF_FW_list)+SUM(IF(ISNUMBER(Transfer_FF_FW_list), 1, 0))+1)), 0))</f>
        <v/>
      </c>
      <c r="J76" s="78"/>
      <c r="K76" s="78" t="str">
        <f t="array" aca="1" ref="K76" ca="1">IFERROR(INDEX(Transfer_sorted_list, MATCH(0, COUNTIF($K$1:K75, Transfer_sorted_list), 0)), "")</f>
        <v/>
      </c>
      <c r="L76" s="78"/>
      <c r="M76" s="77">
        <f t="array" aca="1" ref="M76" ca="1">IF(COUNTA(TFacList)&gt;=ROWS($A$2:A76), INDEX(TFacList, MATCH(SMALL(COUNTIF(TFacList, "&lt;"&amp;TFacList), ROW(A75)), COUNTIF(TFacList, "&lt;"&amp;TFacList), 0)), "")</f>
        <v>1596</v>
      </c>
      <c r="N76" s="79">
        <f t="array" aca="1" ref="N76" ca="1">IFERROR(INDEX(Transfer_All_sorted, MATCH(0, COUNTIF(N$1:$N75, Transfer_All_sorted), 0),1),"")</f>
        <v>1895</v>
      </c>
      <c r="O76" s="6"/>
      <c r="P76" s="6"/>
      <c r="Q76" s="6"/>
    </row>
    <row r="77" spans="1:17" x14ac:dyDescent="0.35">
      <c r="A77" s="99" t="s">
        <v>242</v>
      </c>
      <c r="B77" s="100">
        <v>271</v>
      </c>
      <c r="C77" s="101" t="s">
        <v>178</v>
      </c>
      <c r="D77" s="100">
        <v>126415</v>
      </c>
      <c r="E77" s="102"/>
      <c r="F77" s="102" t="s">
        <v>201</v>
      </c>
      <c r="G77" s="103" t="s">
        <v>188</v>
      </c>
      <c r="H77" s="77" t="str">
        <f t="shared" si="3"/>
        <v/>
      </c>
      <c r="I77" s="78" t="str">
        <f t="array" aca="1" ref="I77" ca="1">INDEX(Transfer_FF_FW_list, MATCH(SMALL(IF(ISBLANK(Transfer_FF_FW_list), "", IF(ISNUMBER(Transfer_FF_FW_list), COUNTIF(Transfer_FF_FW_list, "&lt;"&amp;Transfer_FF_FW_list), COUNTIF(Transfer_FF_FW_list, "&lt;"&amp;Transfer_FF_FW_list)+SUM(IF(ISNUMBER(Transfer_FF_FW_list), 1, 0))+1)), ROW(A76)), IF(ISBLANK(Transfer_FF_FW_list), "", IF(ISNUMBER(Transfer_FF_FW_list), COUNTIF(Transfer_FF_FW_list, "&lt;"&amp;Transfer_FF_FW_list), COUNTIF(Transfer_FF_FW_list, "&lt;"&amp;Transfer_FF_FW_list)+SUM(IF(ISNUMBER(Transfer_FF_FW_list), 1, 0))+1)), 0))</f>
        <v/>
      </c>
      <c r="J77" s="78"/>
      <c r="K77" s="78" t="str">
        <f t="array" aca="1" ref="K77" ca="1">IFERROR(INDEX(Transfer_sorted_list, MATCH(0, COUNTIF($K$1:K76, Transfer_sorted_list), 0)), "")</f>
        <v/>
      </c>
      <c r="L77" s="78"/>
      <c r="M77" s="77">
        <f t="array" aca="1" ref="M77" ca="1">IF(COUNTA(TFacList)&gt;=ROWS($A$2:A77), INDEX(TFacList, MATCH(SMALL(COUNTIF(TFacList, "&lt;"&amp;TFacList), ROW(A76)), COUNTIF(TFacList, "&lt;"&amp;TFacList), 0)), "")</f>
        <v>1625</v>
      </c>
      <c r="N77" s="79">
        <f t="array" aca="1" ref="N77" ca="1">IFERROR(INDEX(Transfer_All_sorted, MATCH(0, COUNTIF(N$1:$N76, Transfer_All_sorted), 0),1),"")</f>
        <v>1896</v>
      </c>
      <c r="O77" s="6"/>
      <c r="P77" s="6"/>
      <c r="Q77" s="6"/>
    </row>
    <row r="78" spans="1:17" x14ac:dyDescent="0.35">
      <c r="A78" s="99" t="s">
        <v>242</v>
      </c>
      <c r="B78" s="100">
        <v>353</v>
      </c>
      <c r="C78" s="101" t="s">
        <v>179</v>
      </c>
      <c r="D78" s="100">
        <v>126411</v>
      </c>
      <c r="E78" s="100">
        <v>1404749</v>
      </c>
      <c r="F78" s="102" t="s">
        <v>114</v>
      </c>
      <c r="G78" s="103" t="s">
        <v>188</v>
      </c>
      <c r="H78" s="77" t="str">
        <f t="shared" ref="H78:H108" si="4">IF(OR(AND(HOLDER&lt;&gt;"",$A78=HOLDER), AND(Select_FW="All", $G78="AQFW")),$B78,"")</f>
        <v/>
      </c>
      <c r="I78" s="78" t="str">
        <f t="array" aca="1" ref="I78" ca="1">INDEX(Transfer_FF_FW_list, MATCH(SMALL(IF(ISBLANK(Transfer_FF_FW_list), "", IF(ISNUMBER(Transfer_FF_FW_list), COUNTIF(Transfer_FF_FW_list, "&lt;"&amp;Transfer_FF_FW_list), COUNTIF(Transfer_FF_FW_list, "&lt;"&amp;Transfer_FF_FW_list)+SUM(IF(ISNUMBER(Transfer_FF_FW_list), 1, 0))+1)), ROW(A77)), IF(ISBLANK(Transfer_FF_FW_list), "", IF(ISNUMBER(Transfer_FF_FW_list), COUNTIF(Transfer_FF_FW_list, "&lt;"&amp;Transfer_FF_FW_list), COUNTIF(Transfer_FF_FW_list, "&lt;"&amp;Transfer_FF_FW_list)+SUM(IF(ISNUMBER(Transfer_FF_FW_list), 1, 0))+1)), 0))</f>
        <v/>
      </c>
      <c r="J78" s="78"/>
      <c r="K78" s="78" t="str">
        <f t="array" aca="1" ref="K78" ca="1">IFERROR(INDEX(Transfer_sorted_list, MATCH(0, COUNTIF($K$1:K77, Transfer_sorted_list), 0)), "")</f>
        <v/>
      </c>
      <c r="L78" s="78"/>
      <c r="M78" s="77">
        <f t="array" aca="1" ref="M78" ca="1">IF(COUNTA(TFacList)&gt;=ROWS($A$2:A78), INDEX(TFacList, MATCH(SMALL(COUNTIF(TFacList, "&lt;"&amp;TFacList), ROW(A77)), COUNTIF(TFacList, "&lt;"&amp;TFacList), 0)), "")</f>
        <v>1625</v>
      </c>
      <c r="N78" s="79">
        <f t="array" aca="1" ref="N78" ca="1">IFERROR(INDEX(Transfer_All_sorted, MATCH(0, COUNTIF(N$1:$N77, Transfer_All_sorted), 0),1),"")</f>
        <v>1899</v>
      </c>
      <c r="O78" s="6"/>
      <c r="P78" s="6"/>
      <c r="Q78" s="6"/>
    </row>
    <row r="79" spans="1:17" x14ac:dyDescent="0.35">
      <c r="A79" s="99" t="s">
        <v>242</v>
      </c>
      <c r="B79" s="100">
        <v>447</v>
      </c>
      <c r="C79" s="101" t="s">
        <v>180</v>
      </c>
      <c r="D79" s="100">
        <v>126412</v>
      </c>
      <c r="E79" s="102"/>
      <c r="F79" s="102"/>
      <c r="G79" s="103" t="s">
        <v>188</v>
      </c>
      <c r="H79" s="77" t="str">
        <f t="shared" si="4"/>
        <v/>
      </c>
      <c r="I79" s="78" t="str">
        <f t="array" aca="1" ref="I79" ca="1">INDEX(Transfer_FF_FW_list, MATCH(SMALL(IF(ISBLANK(Transfer_FF_FW_list), "", IF(ISNUMBER(Transfer_FF_FW_list), COUNTIF(Transfer_FF_FW_list, "&lt;"&amp;Transfer_FF_FW_list), COUNTIF(Transfer_FF_FW_list, "&lt;"&amp;Transfer_FF_FW_list)+SUM(IF(ISNUMBER(Transfer_FF_FW_list), 1, 0))+1)), ROW(A78)), IF(ISBLANK(Transfer_FF_FW_list), "", IF(ISNUMBER(Transfer_FF_FW_list), COUNTIF(Transfer_FF_FW_list, "&lt;"&amp;Transfer_FF_FW_list), COUNTIF(Transfer_FF_FW_list, "&lt;"&amp;Transfer_FF_FW_list)+SUM(IF(ISNUMBER(Transfer_FF_FW_list), 1, 0))+1)), 0))</f>
        <v/>
      </c>
      <c r="J79" s="78"/>
      <c r="K79" s="78" t="str">
        <f t="array" aca="1" ref="K79" ca="1">IFERROR(INDEX(Transfer_sorted_list, MATCH(0, COUNTIF($K$1:K78, Transfer_sorted_list), 0)), "")</f>
        <v/>
      </c>
      <c r="L79" s="78"/>
      <c r="M79" s="77">
        <f t="array" aca="1" ref="M79" ca="1">IF(COUNTA(TFacList)&gt;=ROWS($A$2:A79), INDEX(TFacList, MATCH(SMALL(COUNTIF(TFacList, "&lt;"&amp;TFacList), ROW(A78)), COUNTIF(TFacList, "&lt;"&amp;TFacList), 0)), "")</f>
        <v>1625</v>
      </c>
      <c r="N79" s="79">
        <f t="array" aca="1" ref="N79" ca="1">IFERROR(INDEX(Transfer_All_sorted, MATCH(0, COUNTIF(N$1:$N78, Transfer_All_sorted), 0),1),"")</f>
        <v>6668</v>
      </c>
      <c r="O79" s="6"/>
      <c r="P79" s="6"/>
      <c r="Q79" s="6"/>
    </row>
    <row r="80" spans="1:17" x14ac:dyDescent="0.35">
      <c r="A80" s="99" t="s">
        <v>242</v>
      </c>
      <c r="B80" s="100">
        <v>1111</v>
      </c>
      <c r="C80" s="101" t="s">
        <v>181</v>
      </c>
      <c r="D80" s="100">
        <v>126410</v>
      </c>
      <c r="E80" s="100">
        <v>1405320</v>
      </c>
      <c r="F80" s="102" t="s">
        <v>114</v>
      </c>
      <c r="G80" s="103" t="s">
        <v>188</v>
      </c>
      <c r="H80" s="77" t="str">
        <f t="shared" si="4"/>
        <v/>
      </c>
      <c r="I80" s="78" t="str">
        <f t="array" aca="1" ref="I80" ca="1">INDEX(Transfer_FF_FW_list, MATCH(SMALL(IF(ISBLANK(Transfer_FF_FW_list), "", IF(ISNUMBER(Transfer_FF_FW_list), COUNTIF(Transfer_FF_FW_list, "&lt;"&amp;Transfer_FF_FW_list), COUNTIF(Transfer_FF_FW_list, "&lt;"&amp;Transfer_FF_FW_list)+SUM(IF(ISNUMBER(Transfer_FF_FW_list), 1, 0))+1)), ROW(A79)), IF(ISBLANK(Transfer_FF_FW_list), "", IF(ISNUMBER(Transfer_FF_FW_list), COUNTIF(Transfer_FF_FW_list, "&lt;"&amp;Transfer_FF_FW_list), COUNTIF(Transfer_FF_FW_list, "&lt;"&amp;Transfer_FF_FW_list)+SUM(IF(ISNUMBER(Transfer_FF_FW_list), 1, 0))+1)), 0))</f>
        <v/>
      </c>
      <c r="J80" s="78"/>
      <c r="K80" s="78" t="str">
        <f t="array" aca="1" ref="K80" ca="1">IFERROR(INDEX(Transfer_sorted_list, MATCH(0, COUNTIF($K$1:K79, Transfer_sorted_list), 0)), "")</f>
        <v/>
      </c>
      <c r="L80" s="78"/>
      <c r="M80" s="77">
        <f t="array" aca="1" ref="M80" ca="1">IF(COUNTA(TFacList)&gt;=ROWS($A$2:A80), INDEX(TFacList, MATCH(SMALL(COUNTIF(TFacList, "&lt;"&amp;TFacList), ROW(A79)), COUNTIF(TFacList, "&lt;"&amp;TFacList), 0)), "")</f>
        <v>1680</v>
      </c>
      <c r="N80" s="79">
        <f t="array" aca="1" ref="N80" ca="1">IFERROR(INDEX(Transfer_All_sorted, MATCH(0, COUNTIF(N$1:$N79, Transfer_All_sorted), 0),1),"")</f>
        <v>7053</v>
      </c>
      <c r="O80" s="6"/>
      <c r="P80" s="6"/>
      <c r="Q80" s="6"/>
    </row>
    <row r="81" spans="1:17" x14ac:dyDescent="0.35">
      <c r="A81" s="99" t="s">
        <v>242</v>
      </c>
      <c r="B81" s="100">
        <v>1689</v>
      </c>
      <c r="C81" s="101" t="s">
        <v>176</v>
      </c>
      <c r="D81" s="100">
        <v>126414</v>
      </c>
      <c r="E81" s="100">
        <v>5406670</v>
      </c>
      <c r="F81" s="102" t="s">
        <v>116</v>
      </c>
      <c r="G81" s="103" t="s">
        <v>188</v>
      </c>
      <c r="H81" s="77" t="str">
        <f t="shared" si="4"/>
        <v/>
      </c>
      <c r="I81" s="78" t="str">
        <f t="array" aca="1" ref="I81" ca="1">INDEX(Transfer_FF_FW_list, MATCH(SMALL(IF(ISBLANK(Transfer_FF_FW_list), "", IF(ISNUMBER(Transfer_FF_FW_list), COUNTIF(Transfer_FF_FW_list, "&lt;"&amp;Transfer_FF_FW_list), COUNTIF(Transfer_FF_FW_list, "&lt;"&amp;Transfer_FF_FW_list)+SUM(IF(ISNUMBER(Transfer_FF_FW_list), 1, 0))+1)), ROW(A80)), IF(ISBLANK(Transfer_FF_FW_list), "", IF(ISNUMBER(Transfer_FF_FW_list), COUNTIF(Transfer_FF_FW_list, "&lt;"&amp;Transfer_FF_FW_list), COUNTIF(Transfer_FF_FW_list, "&lt;"&amp;Transfer_FF_FW_list)+SUM(IF(ISNUMBER(Transfer_FF_FW_list), 1, 0))+1)), 0))</f>
        <v/>
      </c>
      <c r="J81" s="78"/>
      <c r="K81" s="78" t="str">
        <f t="array" aca="1" ref="K81" ca="1">IFERROR(INDEX(Transfer_sorted_list, MATCH(0, COUNTIF($K$1:K80, Transfer_sorted_list), 0)), "")</f>
        <v/>
      </c>
      <c r="L81" s="78"/>
      <c r="M81" s="77">
        <f t="array" aca="1" ref="M81" ca="1">IF(COUNTA(TFacList)&gt;=ROWS($A$2:A81), INDEX(TFacList, MATCH(SMALL(COUNTIF(TFacList, "&lt;"&amp;TFacList), ROW(A80)), COUNTIF(TFacList, "&lt;"&amp;TFacList), 0)), "")</f>
        <v>1680</v>
      </c>
      <c r="N81" s="79">
        <f t="array" aca="1" ref="N81" ca="1">IFERROR(INDEX(Transfer_All_sorted, MATCH(0, COUNTIF(N$1:$N80, Transfer_All_sorted), 0),1),"")</f>
        <v>7054</v>
      </c>
      <c r="O81" s="6"/>
      <c r="P81" s="6"/>
      <c r="Q81" s="6"/>
    </row>
    <row r="82" spans="1:17" x14ac:dyDescent="0.35">
      <c r="A82" s="99" t="s">
        <v>242</v>
      </c>
      <c r="B82" s="100">
        <v>1692</v>
      </c>
      <c r="C82" s="101" t="s">
        <v>182</v>
      </c>
      <c r="D82" s="100">
        <v>126413</v>
      </c>
      <c r="E82" s="102"/>
      <c r="F82" s="102" t="s">
        <v>202</v>
      </c>
      <c r="G82" s="103" t="s">
        <v>188</v>
      </c>
      <c r="H82" s="77" t="str">
        <f t="shared" si="4"/>
        <v/>
      </c>
      <c r="I82" s="78" t="str">
        <f t="array" aca="1" ref="I82" ca="1">INDEX(Transfer_FF_FW_list, MATCH(SMALL(IF(ISBLANK(Transfer_FF_FW_list), "", IF(ISNUMBER(Transfer_FF_FW_list), COUNTIF(Transfer_FF_FW_list, "&lt;"&amp;Transfer_FF_FW_list), COUNTIF(Transfer_FF_FW_list, "&lt;"&amp;Transfer_FF_FW_list)+SUM(IF(ISNUMBER(Transfer_FF_FW_list), 1, 0))+1)), ROW(A81)), IF(ISBLANK(Transfer_FF_FW_list), "", IF(ISNUMBER(Transfer_FF_FW_list), COUNTIF(Transfer_FF_FW_list, "&lt;"&amp;Transfer_FF_FW_list), COUNTIF(Transfer_FF_FW_list, "&lt;"&amp;Transfer_FF_FW_list)+SUM(IF(ISNUMBER(Transfer_FF_FW_list), 1, 0))+1)), 0))</f>
        <v/>
      </c>
      <c r="J82" s="78"/>
      <c r="K82" s="78" t="str">
        <f t="array" aca="1" ref="K82" ca="1">IFERROR(INDEX(Transfer_sorted_list, MATCH(0, COUNTIF($K$1:K81, Transfer_sorted_list), 0)), "")</f>
        <v/>
      </c>
      <c r="L82" s="78"/>
      <c r="M82" s="77">
        <f t="array" aca="1" ref="M82" ca="1">IF(COUNTA(TFacList)&gt;=ROWS($A$2:A82), INDEX(TFacList, MATCH(SMALL(COUNTIF(TFacList, "&lt;"&amp;TFacList), ROW(A81)), COUNTIF(TFacList, "&lt;"&amp;TFacList), 0)), "")</f>
        <v>1689</v>
      </c>
      <c r="N82" s="79">
        <f t="array" aca="1" ref="N82" ca="1">IFERROR(INDEX(Transfer_All_sorted, MATCH(0, COUNTIF(N$1:$N81, Transfer_All_sorted), 0),1),"")</f>
        <v>7114</v>
      </c>
      <c r="O82" s="6"/>
      <c r="P82" s="6"/>
      <c r="Q82" s="6"/>
    </row>
    <row r="83" spans="1:17" x14ac:dyDescent="0.35">
      <c r="A83" s="105" t="s">
        <v>5</v>
      </c>
      <c r="B83" s="106">
        <v>457</v>
      </c>
      <c r="C83" s="107" t="s">
        <v>164</v>
      </c>
      <c r="D83" s="106">
        <v>116427</v>
      </c>
      <c r="E83" s="106">
        <v>2407531</v>
      </c>
      <c r="F83" s="108" t="s">
        <v>110</v>
      </c>
      <c r="G83" s="109" t="s">
        <v>188</v>
      </c>
      <c r="H83" s="77" t="str">
        <f t="shared" si="4"/>
        <v/>
      </c>
      <c r="I83" s="78" t="str">
        <f t="array" aca="1" ref="I83" ca="1">INDEX(Transfer_FF_FW_list, MATCH(SMALL(IF(ISBLANK(Transfer_FF_FW_list), "", IF(ISNUMBER(Transfer_FF_FW_list), COUNTIF(Transfer_FF_FW_list, "&lt;"&amp;Transfer_FF_FW_list), COUNTIF(Transfer_FF_FW_list, "&lt;"&amp;Transfer_FF_FW_list)+SUM(IF(ISNUMBER(Transfer_FF_FW_list), 1, 0))+1)), ROW(A82)), IF(ISBLANK(Transfer_FF_FW_list), "", IF(ISNUMBER(Transfer_FF_FW_list), COUNTIF(Transfer_FF_FW_list, "&lt;"&amp;Transfer_FF_FW_list), COUNTIF(Transfer_FF_FW_list, "&lt;"&amp;Transfer_FF_FW_list)+SUM(IF(ISNUMBER(Transfer_FF_FW_list), 1, 0))+1)), 0))</f>
        <v/>
      </c>
      <c r="J83" s="78"/>
      <c r="K83" s="78" t="str">
        <f t="array" aca="1" ref="K83" ca="1">IFERROR(INDEX(Transfer_sorted_list, MATCH(0, COUNTIF($K$1:K82, Transfer_sorted_list), 0)), "")</f>
        <v/>
      </c>
      <c r="L83" s="78"/>
      <c r="M83" s="77">
        <f t="array" aca="1" ref="M83" ca="1">IF(COUNTA(TFacList)&gt;=ROWS($A$2:A83), INDEX(TFacList, MATCH(SMALL(COUNTIF(TFacList, "&lt;"&amp;TFacList), ROW(A82)), COUNTIF(TFacList, "&lt;"&amp;TFacList), 0)), "")</f>
        <v>1689</v>
      </c>
      <c r="N83" s="79">
        <f t="array" aca="1" ref="N83" ca="1">IFERROR(INDEX(Transfer_All_sorted, MATCH(0, COUNTIF(N$1:$N82, Transfer_All_sorted), 0),1),"")</f>
        <v>7273</v>
      </c>
      <c r="O83" s="6"/>
      <c r="P83" s="6"/>
      <c r="Q83" s="6"/>
    </row>
    <row r="84" spans="1:17" x14ac:dyDescent="0.35">
      <c r="A84" s="105" t="s">
        <v>5</v>
      </c>
      <c r="B84" s="106">
        <v>1625</v>
      </c>
      <c r="C84" s="106" t="s">
        <v>200</v>
      </c>
      <c r="D84" s="106">
        <v>119394</v>
      </c>
      <c r="E84" s="108"/>
      <c r="F84" s="108"/>
      <c r="G84" s="109" t="s">
        <v>188</v>
      </c>
      <c r="H84" s="77" t="str">
        <f t="shared" si="4"/>
        <v/>
      </c>
      <c r="I84" s="78" t="str">
        <f t="array" aca="1" ref="I84" ca="1">INDEX(Transfer_FF_FW_list, MATCH(SMALL(IF(ISBLANK(Transfer_FF_FW_list), "", IF(ISNUMBER(Transfer_FF_FW_list), COUNTIF(Transfer_FF_FW_list, "&lt;"&amp;Transfer_FF_FW_list), COUNTIF(Transfer_FF_FW_list, "&lt;"&amp;Transfer_FF_FW_list)+SUM(IF(ISNUMBER(Transfer_FF_FW_list), 1, 0))+1)), ROW(A83)), IF(ISBLANK(Transfer_FF_FW_list), "", IF(ISNUMBER(Transfer_FF_FW_list), COUNTIF(Transfer_FF_FW_list, "&lt;"&amp;Transfer_FF_FW_list), COUNTIF(Transfer_FF_FW_list, "&lt;"&amp;Transfer_FF_FW_list)+SUM(IF(ISNUMBER(Transfer_FF_FW_list), 1, 0))+1)), 0))</f>
        <v/>
      </c>
      <c r="J84" s="78"/>
      <c r="K84" s="78" t="str">
        <f t="array" aca="1" ref="K84" ca="1">IFERROR(INDEX(Transfer_sorted_list, MATCH(0, COUNTIF($K$1:K83, Transfer_sorted_list), 0)), "")</f>
        <v/>
      </c>
      <c r="L84" s="78"/>
      <c r="M84" s="77">
        <f t="array" aca="1" ref="M84" ca="1">IF(COUNTA(TFacList)&gt;=ROWS($A$2:A84), INDEX(TFacList, MATCH(SMALL(COUNTIF(TFacList, "&lt;"&amp;TFacList), ROW(A83)), COUNTIF(TFacList, "&lt;"&amp;TFacList), 0)), "")</f>
        <v>1689</v>
      </c>
      <c r="N84" s="79">
        <f t="array" aca="1" ref="N84" ca="1">IFERROR(INDEX(Transfer_All_sorted, MATCH(0, COUNTIF(N$1:$N83, Transfer_All_sorted), 0),1),"")</f>
        <v>7713</v>
      </c>
      <c r="O84" s="6"/>
      <c r="P84" s="6"/>
      <c r="Q84" s="6"/>
    </row>
    <row r="85" spans="1:17" x14ac:dyDescent="0.35">
      <c r="A85" s="105" t="s">
        <v>91</v>
      </c>
      <c r="B85" s="106">
        <v>47</v>
      </c>
      <c r="C85" s="106" t="s">
        <v>165</v>
      </c>
      <c r="D85" s="106">
        <v>126417</v>
      </c>
      <c r="E85" s="108"/>
      <c r="F85" s="108" t="s">
        <v>202</v>
      </c>
      <c r="G85" s="109" t="s">
        <v>188</v>
      </c>
      <c r="H85" s="77" t="str">
        <f t="shared" si="4"/>
        <v/>
      </c>
      <c r="I85" s="78" t="str">
        <f t="array" aca="1" ref="I85" ca="1">INDEX(Transfer_FF_FW_list, MATCH(SMALL(IF(ISBLANK(Transfer_FF_FW_list), "", IF(ISNUMBER(Transfer_FF_FW_list), COUNTIF(Transfer_FF_FW_list, "&lt;"&amp;Transfer_FF_FW_list), COUNTIF(Transfer_FF_FW_list, "&lt;"&amp;Transfer_FF_FW_list)+SUM(IF(ISNUMBER(Transfer_FF_FW_list), 1, 0))+1)), ROW(A84)), IF(ISBLANK(Transfer_FF_FW_list), "", IF(ISNUMBER(Transfer_FF_FW_list), COUNTIF(Transfer_FF_FW_list, "&lt;"&amp;Transfer_FF_FW_list), COUNTIF(Transfer_FF_FW_list, "&lt;"&amp;Transfer_FF_FW_list)+SUM(IF(ISNUMBER(Transfer_FF_FW_list), 1, 0))+1)), 0))</f>
        <v/>
      </c>
      <c r="J85" s="78"/>
      <c r="K85" s="78" t="str">
        <f t="array" aca="1" ref="K85" ca="1">IFERROR(INDEX(Transfer_sorted_list, MATCH(0, COUNTIF($K$1:K84, Transfer_sorted_list), 0)), "")</f>
        <v/>
      </c>
      <c r="L85" s="78"/>
      <c r="M85" s="77">
        <f t="array" aca="1" ref="M85" ca="1">IF(COUNTA(TFacList)&gt;=ROWS($A$2:A85), INDEX(TFacList, MATCH(SMALL(COUNTIF(TFacList, "&lt;"&amp;TFacList), ROW(A84)), COUNTIF(TFacList, "&lt;"&amp;TFacList), 0)), "")</f>
        <v>1691</v>
      </c>
      <c r="N85" s="79">
        <f t="array" aca="1" ref="N85" ca="1">IFERROR(INDEX(Transfer_All_sorted, MATCH(0, COUNTIF(N$1:$N84, Transfer_All_sorted), 0),1),"")</f>
        <v>7714</v>
      </c>
      <c r="O85" s="6"/>
      <c r="P85" s="6"/>
      <c r="Q85" s="6"/>
    </row>
    <row r="86" spans="1:17" x14ac:dyDescent="0.35">
      <c r="A86" s="105" t="s">
        <v>91</v>
      </c>
      <c r="B86" s="106">
        <v>180</v>
      </c>
      <c r="C86" s="106" t="s">
        <v>166</v>
      </c>
      <c r="D86" s="106">
        <v>115268</v>
      </c>
      <c r="E86" s="108"/>
      <c r="F86" s="108" t="s">
        <v>201</v>
      </c>
      <c r="G86" s="109" t="s">
        <v>188</v>
      </c>
      <c r="H86" s="77" t="str">
        <f t="shared" si="4"/>
        <v/>
      </c>
      <c r="I86" s="78" t="str">
        <f t="array" aca="1" ref="I86" ca="1">INDEX(Transfer_FF_FW_list, MATCH(SMALL(IF(ISBLANK(Transfer_FF_FW_list), "", IF(ISNUMBER(Transfer_FF_FW_list), COUNTIF(Transfer_FF_FW_list, "&lt;"&amp;Transfer_FF_FW_list), COUNTIF(Transfer_FF_FW_list, "&lt;"&amp;Transfer_FF_FW_list)+SUM(IF(ISNUMBER(Transfer_FF_FW_list), 1, 0))+1)), ROW(A85)), IF(ISBLANK(Transfer_FF_FW_list), "", IF(ISNUMBER(Transfer_FF_FW_list), COUNTIF(Transfer_FF_FW_list, "&lt;"&amp;Transfer_FF_FW_list), COUNTIF(Transfer_FF_FW_list, "&lt;"&amp;Transfer_FF_FW_list)+SUM(IF(ISNUMBER(Transfer_FF_FW_list), 1, 0))+1)), 0))</f>
        <v/>
      </c>
      <c r="J86" s="78"/>
      <c r="K86" s="78" t="str">
        <f t="array" aca="1" ref="K86" ca="1">IFERROR(INDEX(Transfer_sorted_list, MATCH(0, COUNTIF($K$1:K85, Transfer_sorted_list), 0)), "")</f>
        <v/>
      </c>
      <c r="L86" s="78"/>
      <c r="M86" s="77">
        <f t="array" aca="1" ref="M86" ca="1">IF(COUNTA(TFacList)&gt;=ROWS($A$2:A86), INDEX(TFacList, MATCH(SMALL(COUNTIF(TFacList, "&lt;"&amp;TFacList), ROW(A85)), COUNTIF(TFacList, "&lt;"&amp;TFacList), 0)), "")</f>
        <v>1692</v>
      </c>
      <c r="N86" s="79" t="str">
        <f t="array" aca="1" ref="N86" ca="1">IFERROR(INDEX(Transfer_All_sorted, MATCH(0, COUNTIF(N$1:$N85, Transfer_All_sorted), 0),1),"")</f>
        <v/>
      </c>
      <c r="O86" s="6"/>
      <c r="P86" s="6"/>
      <c r="Q86" s="6"/>
    </row>
    <row r="87" spans="1:17" x14ac:dyDescent="0.35">
      <c r="A87" s="105" t="s">
        <v>91</v>
      </c>
      <c r="B87" s="106">
        <v>317</v>
      </c>
      <c r="C87" s="106" t="s">
        <v>168</v>
      </c>
      <c r="D87" s="106">
        <v>115250</v>
      </c>
      <c r="E87" s="108"/>
      <c r="F87" s="108" t="s">
        <v>201</v>
      </c>
      <c r="G87" s="109" t="s">
        <v>188</v>
      </c>
      <c r="H87" s="77" t="str">
        <f t="shared" si="4"/>
        <v/>
      </c>
      <c r="I87" s="78" t="str">
        <f t="array" aca="1" ref="I87" ca="1">INDEX(Transfer_FF_FW_list, MATCH(SMALL(IF(ISBLANK(Transfer_FF_FW_list), "", IF(ISNUMBER(Transfer_FF_FW_list), COUNTIF(Transfer_FF_FW_list, "&lt;"&amp;Transfer_FF_FW_list), COUNTIF(Transfer_FF_FW_list, "&lt;"&amp;Transfer_FF_FW_list)+SUM(IF(ISNUMBER(Transfer_FF_FW_list), 1, 0))+1)), ROW(A86)), IF(ISBLANK(Transfer_FF_FW_list), "", IF(ISNUMBER(Transfer_FF_FW_list), COUNTIF(Transfer_FF_FW_list, "&lt;"&amp;Transfer_FF_FW_list), COUNTIF(Transfer_FF_FW_list, "&lt;"&amp;Transfer_FF_FW_list)+SUM(IF(ISNUMBER(Transfer_FF_FW_list), 1, 0))+1)), 0))</f>
        <v/>
      </c>
      <c r="J87" s="78"/>
      <c r="K87" s="78" t="str">
        <f t="array" aca="1" ref="K87" ca="1">IFERROR(INDEX(Transfer_sorted_list, MATCH(0, COUNTIF($K$1:K86, Transfer_sorted_list), 0)), "")</f>
        <v/>
      </c>
      <c r="L87" s="78"/>
      <c r="M87" s="77">
        <f t="array" aca="1" ref="M87" ca="1">IF(COUNTA(TFacList)&gt;=ROWS($A$2:A87), INDEX(TFacList, MATCH(SMALL(COUNTIF(TFacList, "&lt;"&amp;TFacList), ROW(A86)), COUNTIF(TFacList, "&lt;"&amp;TFacList), 0)), "")</f>
        <v>1692</v>
      </c>
      <c r="N87" s="79" t="str">
        <f t="array" aca="1" ref="N87" ca="1">IFERROR(INDEX(Transfer_All_sorted, MATCH(0, COUNTIF(N$1:$N86, Transfer_All_sorted), 0),1),"")</f>
        <v/>
      </c>
      <c r="O87" s="6"/>
      <c r="P87" s="6"/>
      <c r="Q87" s="6"/>
    </row>
    <row r="88" spans="1:17" x14ac:dyDescent="0.35">
      <c r="A88" s="105" t="s">
        <v>91</v>
      </c>
      <c r="B88" s="106">
        <v>506</v>
      </c>
      <c r="C88" s="106" t="s">
        <v>169</v>
      </c>
      <c r="D88" s="106">
        <v>115447</v>
      </c>
      <c r="E88" s="106">
        <v>1401593</v>
      </c>
      <c r="F88" s="108" t="s">
        <v>202</v>
      </c>
      <c r="G88" s="109" t="s">
        <v>188</v>
      </c>
      <c r="H88" s="77" t="str">
        <f t="shared" si="4"/>
        <v/>
      </c>
      <c r="I88" s="78" t="str">
        <f t="array" aca="1" ref="I88" ca="1">INDEX(Transfer_FF_FW_list, MATCH(SMALL(IF(ISBLANK(Transfer_FF_FW_list), "", IF(ISNUMBER(Transfer_FF_FW_list), COUNTIF(Transfer_FF_FW_list, "&lt;"&amp;Transfer_FF_FW_list), COUNTIF(Transfer_FF_FW_list, "&lt;"&amp;Transfer_FF_FW_list)+SUM(IF(ISNUMBER(Transfer_FF_FW_list), 1, 0))+1)), ROW(A87)), IF(ISBLANK(Transfer_FF_FW_list), "", IF(ISNUMBER(Transfer_FF_FW_list), COUNTIF(Transfer_FF_FW_list, "&lt;"&amp;Transfer_FF_FW_list), COUNTIF(Transfer_FF_FW_list, "&lt;"&amp;Transfer_FF_FW_list)+SUM(IF(ISNUMBER(Transfer_FF_FW_list), 1, 0))+1)), 0))</f>
        <v/>
      </c>
      <c r="J88" s="78"/>
      <c r="K88" s="78" t="str">
        <f t="array" aca="1" ref="K88" ca="1">IFERROR(INDEX(Transfer_sorted_list, MATCH(0, COUNTIF($K$1:K87, Transfer_sorted_list), 0)), "")</f>
        <v/>
      </c>
      <c r="L88" s="78"/>
      <c r="M88" s="77">
        <f t="array" aca="1" ref="M88" ca="1">IF(COUNTA(TFacList)&gt;=ROWS($A$2:A88), INDEX(TFacList, MATCH(SMALL(COUNTIF(TFacList, "&lt;"&amp;TFacList), ROW(A87)), COUNTIF(TFacList, "&lt;"&amp;TFacList), 0)), "")</f>
        <v>1696</v>
      </c>
      <c r="N88" s="79" t="str">
        <f t="array" aca="1" ref="N88" ca="1">IFERROR(INDEX(Transfer_All_sorted, MATCH(0, COUNTIF(N$1:$N87, Transfer_All_sorted), 0),1),"")</f>
        <v/>
      </c>
      <c r="O88" s="6"/>
      <c r="P88" s="6"/>
      <c r="Q88" s="6"/>
    </row>
    <row r="89" spans="1:17" x14ac:dyDescent="0.35">
      <c r="A89" s="105" t="s">
        <v>91</v>
      </c>
      <c r="B89" s="106">
        <v>691</v>
      </c>
      <c r="C89" s="106" t="s">
        <v>170</v>
      </c>
      <c r="D89" s="106">
        <v>115274</v>
      </c>
      <c r="E89" s="108"/>
      <c r="F89" s="108" t="s">
        <v>112</v>
      </c>
      <c r="G89" s="109" t="s">
        <v>188</v>
      </c>
      <c r="H89" s="77" t="str">
        <f t="shared" si="4"/>
        <v/>
      </c>
      <c r="I89" s="78" t="str">
        <f t="array" aca="1" ref="I89" ca="1">INDEX(Transfer_FF_FW_list, MATCH(SMALL(IF(ISBLANK(Transfer_FF_FW_list), "", IF(ISNUMBER(Transfer_FF_FW_list), COUNTIF(Transfer_FF_FW_list, "&lt;"&amp;Transfer_FF_FW_list), COUNTIF(Transfer_FF_FW_list, "&lt;"&amp;Transfer_FF_FW_list)+SUM(IF(ISNUMBER(Transfer_FF_FW_list), 1, 0))+1)), ROW(A88)), IF(ISBLANK(Transfer_FF_FW_list), "", IF(ISNUMBER(Transfer_FF_FW_list), COUNTIF(Transfer_FF_FW_list, "&lt;"&amp;Transfer_FF_FW_list), COUNTIF(Transfer_FF_FW_list, "&lt;"&amp;Transfer_FF_FW_list)+SUM(IF(ISNUMBER(Transfer_FF_FW_list), 1, 0))+1)), 0))</f>
        <v/>
      </c>
      <c r="J89" s="78"/>
      <c r="K89" s="78" t="str">
        <f t="array" aca="1" ref="K89" ca="1">IFERROR(INDEX(Transfer_sorted_list, MATCH(0, COUNTIF($K$1:K88, Transfer_sorted_list), 0)), "")</f>
        <v/>
      </c>
      <c r="L89" s="78"/>
      <c r="M89" s="77">
        <f t="array" aca="1" ref="M89" ca="1">IF(COUNTA(TFacList)&gt;=ROWS($A$2:A89), INDEX(TFacList, MATCH(SMALL(COUNTIF(TFacList, "&lt;"&amp;TFacList), ROW(A88)), COUNTIF(TFacList, "&lt;"&amp;TFacList), 0)), "")</f>
        <v>1696</v>
      </c>
      <c r="N89" s="79" t="str">
        <f t="array" aca="1" ref="N89" ca="1">IFERROR(INDEX(Transfer_All_sorted, MATCH(0, COUNTIF(N$1:$N88, Transfer_All_sorted), 0),1),"")</f>
        <v/>
      </c>
      <c r="O89" s="6"/>
      <c r="P89" s="6"/>
      <c r="Q89" s="6"/>
    </row>
    <row r="90" spans="1:17" x14ac:dyDescent="0.35">
      <c r="A90" s="105" t="s">
        <v>45</v>
      </c>
      <c r="B90" s="106">
        <v>445</v>
      </c>
      <c r="C90" s="106" t="s">
        <v>171</v>
      </c>
      <c r="D90" s="106">
        <v>115247</v>
      </c>
      <c r="E90" s="108"/>
      <c r="F90" s="108" t="s">
        <v>201</v>
      </c>
      <c r="G90" s="109" t="s">
        <v>188</v>
      </c>
      <c r="H90" s="77" t="str">
        <f t="shared" si="4"/>
        <v/>
      </c>
      <c r="I90" s="78" t="str">
        <f t="array" aca="1" ref="I90" ca="1">INDEX(Transfer_FF_FW_list, MATCH(SMALL(IF(ISBLANK(Transfer_FF_FW_list), "", IF(ISNUMBER(Transfer_FF_FW_list), COUNTIF(Transfer_FF_FW_list, "&lt;"&amp;Transfer_FF_FW_list), COUNTIF(Transfer_FF_FW_list, "&lt;"&amp;Transfer_FF_FW_list)+SUM(IF(ISNUMBER(Transfer_FF_FW_list), 1, 0))+1)), ROW(A89)), IF(ISBLANK(Transfer_FF_FW_list), "", IF(ISNUMBER(Transfer_FF_FW_list), COUNTIF(Transfer_FF_FW_list, "&lt;"&amp;Transfer_FF_FW_list), COUNTIF(Transfer_FF_FW_list, "&lt;"&amp;Transfer_FF_FW_list)+SUM(IF(ISNUMBER(Transfer_FF_FW_list), 1, 0))+1)), 0))</f>
        <v/>
      </c>
      <c r="J90" s="78"/>
      <c r="K90" s="78" t="str">
        <f t="array" aca="1" ref="K90" ca="1">IFERROR(INDEX(Transfer_sorted_list, MATCH(0, COUNTIF($K$1:K89, Transfer_sorted_list), 0)), "")</f>
        <v/>
      </c>
      <c r="L90" s="78"/>
      <c r="M90" s="77">
        <f t="array" aca="1" ref="M90" ca="1">IF(COUNTA(TFacList)&gt;=ROWS($A$2:A90), INDEX(TFacList, MATCH(SMALL(COUNTIF(TFacList, "&lt;"&amp;TFacList), ROW(A89)), COUNTIF(TFacList, "&lt;"&amp;TFacList), 0)), "")</f>
        <v>1700</v>
      </c>
      <c r="N90" s="79" t="str">
        <f t="array" aca="1" ref="N90" ca="1">IFERROR(INDEX(Transfer_All_sorted, MATCH(0, COUNTIF(N$1:$N89, Transfer_All_sorted), 0),1),"")</f>
        <v/>
      </c>
      <c r="O90" s="6"/>
      <c r="P90" s="6"/>
      <c r="Q90" s="6"/>
    </row>
    <row r="91" spans="1:17" x14ac:dyDescent="0.35">
      <c r="A91" s="105" t="s">
        <v>138</v>
      </c>
      <c r="B91" s="106">
        <v>1625</v>
      </c>
      <c r="C91" s="106" t="s">
        <v>200</v>
      </c>
      <c r="D91" s="106">
        <v>119394</v>
      </c>
      <c r="E91" s="108"/>
      <c r="F91" s="108"/>
      <c r="G91" s="109" t="s">
        <v>188</v>
      </c>
      <c r="H91" s="77" t="str">
        <f t="shared" si="4"/>
        <v/>
      </c>
      <c r="I91" s="78" t="str">
        <f t="array" aca="1" ref="I91" ca="1">INDEX(Transfer_FF_FW_list, MATCH(SMALL(IF(ISBLANK(Transfer_FF_FW_list), "", IF(ISNUMBER(Transfer_FF_FW_list), COUNTIF(Transfer_FF_FW_list, "&lt;"&amp;Transfer_FF_FW_list), COUNTIF(Transfer_FF_FW_list, "&lt;"&amp;Transfer_FF_FW_list)+SUM(IF(ISNUMBER(Transfer_FF_FW_list), 1, 0))+1)), ROW(A90)), IF(ISBLANK(Transfer_FF_FW_list), "", IF(ISNUMBER(Transfer_FF_FW_list), COUNTIF(Transfer_FF_FW_list, "&lt;"&amp;Transfer_FF_FW_list), COUNTIF(Transfer_FF_FW_list, "&lt;"&amp;Transfer_FF_FW_list)+SUM(IF(ISNUMBER(Transfer_FF_FW_list), 1, 0))+1)), 0))</f>
        <v/>
      </c>
      <c r="J91" s="78"/>
      <c r="K91" s="78" t="str">
        <f t="array" aca="1" ref="K91" ca="1">IFERROR(INDEX(Transfer_sorted_list, MATCH(0, COUNTIF($K$1:K90, Transfer_sorted_list), 0)), "")</f>
        <v/>
      </c>
      <c r="L91" s="78"/>
      <c r="M91" s="77">
        <f t="array" aca="1" ref="M91" ca="1">IF(COUNTA(TFacList)&gt;=ROWS($A$2:A91), INDEX(TFacList, MATCH(SMALL(COUNTIF(TFacList, "&lt;"&amp;TFacList), ROW(A90)), COUNTIF(TFacList, "&lt;"&amp;TFacList), 0)), "")</f>
        <v>1702</v>
      </c>
      <c r="N91" s="79" t="str">
        <f t="array" aca="1" ref="N91" ca="1">IFERROR(INDEX(Transfer_All_sorted, MATCH(0, COUNTIF(N$1:$N90, Transfer_All_sorted), 0),1),"")</f>
        <v/>
      </c>
      <c r="O91" s="6"/>
      <c r="P91" s="6"/>
      <c r="Q91" s="6"/>
    </row>
    <row r="92" spans="1:17" x14ac:dyDescent="0.35">
      <c r="A92" s="105" t="s">
        <v>138</v>
      </c>
      <c r="B92" s="106">
        <v>1696</v>
      </c>
      <c r="C92" s="106" t="s">
        <v>172</v>
      </c>
      <c r="D92" s="106">
        <v>116267</v>
      </c>
      <c r="E92" s="108"/>
      <c r="F92" s="108" t="s">
        <v>201</v>
      </c>
      <c r="G92" s="109" t="s">
        <v>188</v>
      </c>
      <c r="H92" s="77" t="str">
        <f t="shared" si="4"/>
        <v/>
      </c>
      <c r="I92" s="78" t="str">
        <f t="array" aca="1" ref="I92" ca="1">INDEX(Transfer_FF_FW_list, MATCH(SMALL(IF(ISBLANK(Transfer_FF_FW_list), "", IF(ISNUMBER(Transfer_FF_FW_list), COUNTIF(Transfer_FF_FW_list, "&lt;"&amp;Transfer_FF_FW_list), COUNTIF(Transfer_FF_FW_list, "&lt;"&amp;Transfer_FF_FW_list)+SUM(IF(ISNUMBER(Transfer_FF_FW_list), 1, 0))+1)), ROW(A91)), IF(ISBLANK(Transfer_FF_FW_list), "", IF(ISNUMBER(Transfer_FF_FW_list), COUNTIF(Transfer_FF_FW_list, "&lt;"&amp;Transfer_FF_FW_list), COUNTIF(Transfer_FF_FW_list, "&lt;"&amp;Transfer_FF_FW_list)+SUM(IF(ISNUMBER(Transfer_FF_FW_list), 1, 0))+1)), 0))</f>
        <v/>
      </c>
      <c r="J92" s="78"/>
      <c r="K92" s="78" t="str">
        <f t="array" aca="1" ref="K92" ca="1">IFERROR(INDEX(Transfer_sorted_list, MATCH(0, COUNTIF($K$1:K91, Transfer_sorted_list), 0)), "")</f>
        <v/>
      </c>
      <c r="L92" s="78"/>
      <c r="M92" s="77">
        <f t="array" aca="1" ref="M92" ca="1">IF(COUNTA(TFacList)&gt;=ROWS($A$2:A92), INDEX(TFacList, MATCH(SMALL(COUNTIF(TFacList, "&lt;"&amp;TFacList), ROW(A91)), COUNTIF(TFacList, "&lt;"&amp;TFacList), 0)), "")</f>
        <v>1705</v>
      </c>
      <c r="N92" s="79" t="str">
        <f t="array" aca="1" ref="N92" ca="1">IFERROR(INDEX(Transfer_All_sorted, MATCH(0, COUNTIF(N$1:$N91, Transfer_All_sorted), 0),1),"")</f>
        <v/>
      </c>
      <c r="O92" s="6"/>
      <c r="P92" s="6"/>
      <c r="Q92" s="6"/>
    </row>
    <row r="93" spans="1:17" x14ac:dyDescent="0.35">
      <c r="A93" s="110" t="s">
        <v>16</v>
      </c>
      <c r="B93" s="106">
        <v>47</v>
      </c>
      <c r="C93" s="106" t="s">
        <v>165</v>
      </c>
      <c r="D93" s="106">
        <v>126417</v>
      </c>
      <c r="E93" s="108"/>
      <c r="F93" s="108" t="s">
        <v>202</v>
      </c>
      <c r="G93" s="109" t="s">
        <v>188</v>
      </c>
      <c r="H93" s="77" t="str">
        <f t="shared" si="4"/>
        <v/>
      </c>
      <c r="I93" s="78" t="str">
        <f t="array" aca="1" ref="I93" ca="1">INDEX(Transfer_FF_FW_list, MATCH(SMALL(IF(ISBLANK(Transfer_FF_FW_list), "", IF(ISNUMBER(Transfer_FF_FW_list), COUNTIF(Transfer_FF_FW_list, "&lt;"&amp;Transfer_FF_FW_list), COUNTIF(Transfer_FF_FW_list, "&lt;"&amp;Transfer_FF_FW_list)+SUM(IF(ISNUMBER(Transfer_FF_FW_list), 1, 0))+1)), ROW(A92)), IF(ISBLANK(Transfer_FF_FW_list), "", IF(ISNUMBER(Transfer_FF_FW_list), COUNTIF(Transfer_FF_FW_list, "&lt;"&amp;Transfer_FF_FW_list), COUNTIF(Transfer_FF_FW_list, "&lt;"&amp;Transfer_FF_FW_list)+SUM(IF(ISNUMBER(Transfer_FF_FW_list), 1, 0))+1)), 0))</f>
        <v/>
      </c>
      <c r="J93" s="78"/>
      <c r="K93" s="78" t="str">
        <f t="array" aca="1" ref="K93" ca="1">IFERROR(INDEX(Transfer_sorted_list, MATCH(0, COUNTIF($K$1:K92, Transfer_sorted_list), 0)), "")</f>
        <v/>
      </c>
      <c r="L93" s="78"/>
      <c r="M93" s="77">
        <f t="array" aca="1" ref="M93" ca="1">IF(COUNTA(TFacList)&gt;=ROWS($A$2:A93), INDEX(TFacList, MATCH(SMALL(COUNTIF(TFacList, "&lt;"&amp;TFacList), ROW(A92)), COUNTIF(TFacList, "&lt;"&amp;TFacList), 0)), "")</f>
        <v>1738</v>
      </c>
      <c r="N93" s="79" t="str">
        <f t="array" aca="1" ref="N93" ca="1">IFERROR(INDEX(Transfer_All_sorted, MATCH(0, COUNTIF(N$1:$N92, Transfer_All_sorted), 0),1),"")</f>
        <v/>
      </c>
      <c r="O93" s="6"/>
      <c r="P93" s="6"/>
      <c r="Q93" s="6"/>
    </row>
    <row r="94" spans="1:17" x14ac:dyDescent="0.35">
      <c r="A94" s="110" t="s">
        <v>16</v>
      </c>
      <c r="B94" s="106">
        <v>180</v>
      </c>
      <c r="C94" s="106" t="s">
        <v>166</v>
      </c>
      <c r="D94" s="106">
        <v>115268</v>
      </c>
      <c r="E94" s="108"/>
      <c r="F94" s="108" t="s">
        <v>201</v>
      </c>
      <c r="G94" s="109" t="s">
        <v>188</v>
      </c>
      <c r="H94" s="77" t="str">
        <f t="shared" si="4"/>
        <v/>
      </c>
      <c r="I94" s="78" t="str">
        <f t="array" aca="1" ref="I94" ca="1">INDEX(Transfer_FF_FW_list, MATCH(SMALL(IF(ISBLANK(Transfer_FF_FW_list), "", IF(ISNUMBER(Transfer_FF_FW_list), COUNTIF(Transfer_FF_FW_list, "&lt;"&amp;Transfer_FF_FW_list), COUNTIF(Transfer_FF_FW_list, "&lt;"&amp;Transfer_FF_FW_list)+SUM(IF(ISNUMBER(Transfer_FF_FW_list), 1, 0))+1)), ROW(A93)), IF(ISBLANK(Transfer_FF_FW_list), "", IF(ISNUMBER(Transfer_FF_FW_list), COUNTIF(Transfer_FF_FW_list, "&lt;"&amp;Transfer_FF_FW_list), COUNTIF(Transfer_FF_FW_list, "&lt;"&amp;Transfer_FF_FW_list)+SUM(IF(ISNUMBER(Transfer_FF_FW_list), 1, 0))+1)), 0))</f>
        <v/>
      </c>
      <c r="J94" s="78"/>
      <c r="K94" s="78" t="str">
        <f t="array" aca="1" ref="K94" ca="1">IFERROR(INDEX(Transfer_sorted_list, MATCH(0, COUNTIF($K$1:K93, Transfer_sorted_list), 0)), "")</f>
        <v/>
      </c>
      <c r="L94" s="78"/>
      <c r="M94" s="77">
        <f t="array" aca="1" ref="M94" ca="1">IF(COUNTA(TFacList)&gt;=ROWS($A$2:A94), INDEX(TFacList, MATCH(SMALL(COUNTIF(TFacList, "&lt;"&amp;TFacList), ROW(A93)), COUNTIF(TFacList, "&lt;"&amp;TFacList), 0)), "")</f>
        <v>1762</v>
      </c>
      <c r="N94" s="79" t="str">
        <f t="array" aca="1" ref="N94" ca="1">IFERROR(INDEX(Transfer_All_sorted, MATCH(0, COUNTIF(N$1:$N93, Transfer_All_sorted), 0),1),"")</f>
        <v/>
      </c>
      <c r="O94" s="6"/>
      <c r="P94" s="6"/>
      <c r="Q94" s="6"/>
    </row>
    <row r="95" spans="1:17" x14ac:dyDescent="0.35">
      <c r="A95" s="110" t="s">
        <v>16</v>
      </c>
      <c r="B95" s="106">
        <v>387</v>
      </c>
      <c r="C95" s="106" t="s">
        <v>173</v>
      </c>
      <c r="D95" s="106">
        <v>114672</v>
      </c>
      <c r="E95" s="106">
        <v>2402378</v>
      </c>
      <c r="F95" s="108" t="s">
        <v>115</v>
      </c>
      <c r="G95" s="109" t="s">
        <v>188</v>
      </c>
      <c r="H95" s="77" t="str">
        <f t="shared" si="4"/>
        <v/>
      </c>
      <c r="I95" s="78" t="str">
        <f t="array" aca="1" ref="I95" ca="1">INDEX(Transfer_FF_FW_list, MATCH(SMALL(IF(ISBLANK(Transfer_FF_FW_list), "", IF(ISNUMBER(Transfer_FF_FW_list), COUNTIF(Transfer_FF_FW_list, "&lt;"&amp;Transfer_FF_FW_list), COUNTIF(Transfer_FF_FW_list, "&lt;"&amp;Transfer_FF_FW_list)+SUM(IF(ISNUMBER(Transfer_FF_FW_list), 1, 0))+1)), ROW(A94)), IF(ISBLANK(Transfer_FF_FW_list), "", IF(ISNUMBER(Transfer_FF_FW_list), COUNTIF(Transfer_FF_FW_list, "&lt;"&amp;Transfer_FF_FW_list), COUNTIF(Transfer_FF_FW_list, "&lt;"&amp;Transfer_FF_FW_list)+SUM(IF(ISNUMBER(Transfer_FF_FW_list), 1, 0))+1)), 0))</f>
        <v/>
      </c>
      <c r="J95" s="78"/>
      <c r="K95" s="78" t="str">
        <f t="array" aca="1" ref="K95" ca="1">IFERROR(INDEX(Transfer_sorted_list, MATCH(0, COUNTIF($K$1:K94, Transfer_sorted_list), 0)), "")</f>
        <v/>
      </c>
      <c r="L95" s="78"/>
      <c r="M95" s="77">
        <f t="array" aca="1" ref="M95" ca="1">IF(COUNTA(TFacList)&gt;=ROWS($A$2:A95), INDEX(TFacList, MATCH(SMALL(COUNTIF(TFacList, "&lt;"&amp;TFacList), ROW(A94)), COUNTIF(TFacList, "&lt;"&amp;TFacList), 0)), "")</f>
        <v>1789</v>
      </c>
      <c r="N95" s="79" t="str">
        <f t="array" aca="1" ref="N95" ca="1">IFERROR(INDEX(Transfer_All_sorted, MATCH(0, COUNTIF(N$1:$N94, Transfer_All_sorted), 0),1),"")</f>
        <v/>
      </c>
      <c r="O95" s="6"/>
      <c r="P95" s="6"/>
      <c r="Q95" s="6"/>
    </row>
    <row r="96" spans="1:17" x14ac:dyDescent="0.35">
      <c r="A96" s="110" t="s">
        <v>16</v>
      </c>
      <c r="B96" s="106">
        <v>445</v>
      </c>
      <c r="C96" s="106" t="s">
        <v>171</v>
      </c>
      <c r="D96" s="106">
        <v>115247</v>
      </c>
      <c r="E96" s="108"/>
      <c r="F96" s="108" t="s">
        <v>201</v>
      </c>
      <c r="G96" s="109" t="s">
        <v>188</v>
      </c>
      <c r="H96" s="77" t="str">
        <f t="shared" si="4"/>
        <v/>
      </c>
      <c r="I96" s="78" t="str">
        <f t="array" aca="1" ref="I96" ca="1">INDEX(Transfer_FF_FW_list, MATCH(SMALL(IF(ISBLANK(Transfer_FF_FW_list), "", IF(ISNUMBER(Transfer_FF_FW_list), COUNTIF(Transfer_FF_FW_list, "&lt;"&amp;Transfer_FF_FW_list), COUNTIF(Transfer_FF_FW_list, "&lt;"&amp;Transfer_FF_FW_list)+SUM(IF(ISNUMBER(Transfer_FF_FW_list), 1, 0))+1)), ROW(A95)), IF(ISBLANK(Transfer_FF_FW_list), "", IF(ISNUMBER(Transfer_FF_FW_list), COUNTIF(Transfer_FF_FW_list, "&lt;"&amp;Transfer_FF_FW_list), COUNTIF(Transfer_FF_FW_list, "&lt;"&amp;Transfer_FF_FW_list)+SUM(IF(ISNUMBER(Transfer_FF_FW_list), 1, 0))+1)), 0))</f>
        <v/>
      </c>
      <c r="J96" s="78"/>
      <c r="K96" s="78" t="str">
        <f t="array" aca="1" ref="K96" ca="1">IFERROR(INDEX(Transfer_sorted_list, MATCH(0, COUNTIF($K$1:K95, Transfer_sorted_list), 0)), "")</f>
        <v/>
      </c>
      <c r="L96" s="78"/>
      <c r="M96" s="77">
        <f t="array" aca="1" ref="M96" ca="1">IF(COUNTA(TFacList)&gt;=ROWS($A$2:A96), INDEX(TFacList, MATCH(SMALL(COUNTIF(TFacList, "&lt;"&amp;TFacList), ROW(A95)), COUNTIF(TFacList, "&lt;"&amp;TFacList), 0)), "")</f>
        <v>1825</v>
      </c>
      <c r="N96" s="79" t="str">
        <f t="array" aca="1" ref="N96" ca="1">IFERROR(INDEX(Transfer_All_sorted, MATCH(0, COUNTIF(N$1:$N95, Transfer_All_sorted), 0),1),"")</f>
        <v/>
      </c>
      <c r="O96" s="6"/>
      <c r="P96" s="6"/>
      <c r="Q96" s="6"/>
    </row>
    <row r="97" spans="1:17" x14ac:dyDescent="0.35">
      <c r="A97" s="110" t="s">
        <v>16</v>
      </c>
      <c r="B97" s="106">
        <v>506</v>
      </c>
      <c r="C97" s="106" t="s">
        <v>169</v>
      </c>
      <c r="D97" s="106">
        <v>115447</v>
      </c>
      <c r="E97" s="106">
        <v>1401593</v>
      </c>
      <c r="F97" s="108" t="s">
        <v>202</v>
      </c>
      <c r="G97" s="109" t="s">
        <v>188</v>
      </c>
      <c r="H97" s="77" t="str">
        <f t="shared" si="4"/>
        <v/>
      </c>
      <c r="I97" s="78" t="str">
        <f t="array" aca="1" ref="I97" ca="1">INDEX(Transfer_FF_FW_list, MATCH(SMALL(IF(ISBLANK(Transfer_FF_FW_list), "", IF(ISNUMBER(Transfer_FF_FW_list), COUNTIF(Transfer_FF_FW_list, "&lt;"&amp;Transfer_FF_FW_list), COUNTIF(Transfer_FF_FW_list, "&lt;"&amp;Transfer_FF_FW_list)+SUM(IF(ISNUMBER(Transfer_FF_FW_list), 1, 0))+1)), ROW(A96)), IF(ISBLANK(Transfer_FF_FW_list), "", IF(ISNUMBER(Transfer_FF_FW_list), COUNTIF(Transfer_FF_FW_list, "&lt;"&amp;Transfer_FF_FW_list), COUNTIF(Transfer_FF_FW_list, "&lt;"&amp;Transfer_FF_FW_list)+SUM(IF(ISNUMBER(Transfer_FF_FW_list), 1, 0))+1)), 0))</f>
        <v/>
      </c>
      <c r="J97" s="78"/>
      <c r="K97" s="78" t="str">
        <f t="array" aca="1" ref="K97" ca="1">IFERROR(INDEX(Transfer_sorted_list, MATCH(0, COUNTIF($K$1:K96, Transfer_sorted_list), 0)), "")</f>
        <v/>
      </c>
      <c r="L97" s="78"/>
      <c r="M97" s="77">
        <f t="array" aca="1" ref="M97" ca="1">IF(COUNTA(TFacList)&gt;=ROWS($A$2:A97), INDEX(TFacList, MATCH(SMALL(COUNTIF(TFacList, "&lt;"&amp;TFacList), ROW(A96)), COUNTIF(TFacList, "&lt;"&amp;TFacList), 0)), "")</f>
        <v>1839</v>
      </c>
      <c r="N97" s="79" t="str">
        <f t="array" aca="1" ref="N97" ca="1">IFERROR(INDEX(Transfer_All_sorted, MATCH(0, COUNTIF(N$1:$N96, Transfer_All_sorted), 0),1),"")</f>
        <v/>
      </c>
      <c r="O97" s="6"/>
      <c r="P97" s="6"/>
      <c r="Q97" s="6"/>
    </row>
    <row r="98" spans="1:17" x14ac:dyDescent="0.35">
      <c r="A98" s="110" t="s">
        <v>16</v>
      </c>
      <c r="B98" s="106">
        <v>691</v>
      </c>
      <c r="C98" s="106" t="s">
        <v>170</v>
      </c>
      <c r="D98" s="106">
        <v>115274</v>
      </c>
      <c r="E98" s="108"/>
      <c r="F98" s="108" t="s">
        <v>112</v>
      </c>
      <c r="G98" s="109" t="s">
        <v>188</v>
      </c>
      <c r="H98" s="77" t="str">
        <f t="shared" si="4"/>
        <v/>
      </c>
      <c r="I98" s="78" t="str">
        <f t="array" aca="1" ref="I98" ca="1">INDEX(Transfer_FF_FW_list, MATCH(SMALL(IF(ISBLANK(Transfer_FF_FW_list), "", IF(ISNUMBER(Transfer_FF_FW_list), COUNTIF(Transfer_FF_FW_list, "&lt;"&amp;Transfer_FF_FW_list), COUNTIF(Transfer_FF_FW_list, "&lt;"&amp;Transfer_FF_FW_list)+SUM(IF(ISNUMBER(Transfer_FF_FW_list), 1, 0))+1)), ROW(A97)), IF(ISBLANK(Transfer_FF_FW_list), "", IF(ISNUMBER(Transfer_FF_FW_list), COUNTIF(Transfer_FF_FW_list, "&lt;"&amp;Transfer_FF_FW_list), COUNTIF(Transfer_FF_FW_list, "&lt;"&amp;Transfer_FF_FW_list)+SUM(IF(ISNUMBER(Transfer_FF_FW_list), 1, 0))+1)), 0))</f>
        <v/>
      </c>
      <c r="J98" s="78"/>
      <c r="K98" s="78" t="str">
        <f t="array" aca="1" ref="K98" ca="1">IFERROR(INDEX(Transfer_sorted_list, MATCH(0, COUNTIF($K$1:K97, Transfer_sorted_list), 0)), "")</f>
        <v/>
      </c>
      <c r="L98" s="78"/>
      <c r="M98" s="77">
        <f t="array" aca="1" ref="M98" ca="1">IF(COUNTA(TFacList)&gt;=ROWS($A$2:A98), INDEX(TFacList, MATCH(SMALL(COUNTIF(TFacList, "&lt;"&amp;TFacList), ROW(A97)), COUNTIF(TFacList, "&lt;"&amp;TFacList), 0)), "")</f>
        <v>1849</v>
      </c>
      <c r="N98" s="79" t="str">
        <f t="array" aca="1" ref="N98" ca="1">IFERROR(INDEX(Transfer_All_sorted, MATCH(0, COUNTIF(N$1:$N97, Transfer_All_sorted), 0),1),"")</f>
        <v/>
      </c>
      <c r="O98" s="6"/>
      <c r="P98" s="6"/>
      <c r="Q98" s="6"/>
    </row>
    <row r="99" spans="1:17" x14ac:dyDescent="0.35">
      <c r="A99" s="110" t="s">
        <v>16</v>
      </c>
      <c r="B99" s="106">
        <v>1078</v>
      </c>
      <c r="C99" s="106" t="s">
        <v>174</v>
      </c>
      <c r="D99" s="106">
        <v>129792</v>
      </c>
      <c r="E99" s="106">
        <v>1404968</v>
      </c>
      <c r="F99" s="108" t="s">
        <v>114</v>
      </c>
      <c r="G99" s="109" t="s">
        <v>188</v>
      </c>
      <c r="H99" s="77" t="str">
        <f t="shared" si="4"/>
        <v/>
      </c>
      <c r="I99" s="78" t="str">
        <f t="array" aca="1" ref="I99" ca="1">INDEX(Transfer_FF_FW_list, MATCH(SMALL(IF(ISBLANK(Transfer_FF_FW_list), "", IF(ISNUMBER(Transfer_FF_FW_list), COUNTIF(Transfer_FF_FW_list, "&lt;"&amp;Transfer_FF_FW_list), COUNTIF(Transfer_FF_FW_list, "&lt;"&amp;Transfer_FF_FW_list)+SUM(IF(ISNUMBER(Transfer_FF_FW_list), 1, 0))+1)), ROW(A98)), IF(ISBLANK(Transfer_FF_FW_list), "", IF(ISNUMBER(Transfer_FF_FW_list), COUNTIF(Transfer_FF_FW_list, "&lt;"&amp;Transfer_FF_FW_list), COUNTIF(Transfer_FF_FW_list, "&lt;"&amp;Transfer_FF_FW_list)+SUM(IF(ISNUMBER(Transfer_FF_FW_list), 1, 0))+1)), 0))</f>
        <v/>
      </c>
      <c r="J99" s="78"/>
      <c r="K99" s="78" t="str">
        <f t="array" aca="1" ref="K99" ca="1">IFERROR(INDEX(Transfer_sorted_list, MATCH(0, COUNTIF($K$1:K98, Transfer_sorted_list), 0)), "")</f>
        <v/>
      </c>
      <c r="L99" s="78"/>
      <c r="M99" s="77">
        <f t="array" aca="1" ref="M99" ca="1">IF(COUNTA(TFacList)&gt;=ROWS($A$2:A99), INDEX(TFacList, MATCH(SMALL(COUNTIF(TFacList, "&lt;"&amp;TFacList), ROW(A98)), COUNTIF(TFacList, "&lt;"&amp;TFacList), 0)), "")</f>
        <v>1862</v>
      </c>
      <c r="N99" s="79" t="str">
        <f t="array" aca="1" ref="N99" ca="1">IFERROR(INDEX(Transfer_All_sorted, MATCH(0, COUNTIF(N$1:$N98, Transfer_All_sorted), 0),1),"")</f>
        <v/>
      </c>
      <c r="O99" s="6"/>
      <c r="P99" s="6"/>
      <c r="Q99" s="6"/>
    </row>
    <row r="100" spans="1:17" x14ac:dyDescent="0.35">
      <c r="A100" s="110" t="s">
        <v>16</v>
      </c>
      <c r="B100" s="106">
        <v>1625</v>
      </c>
      <c r="C100" s="106" t="s">
        <v>200</v>
      </c>
      <c r="D100" s="106">
        <v>119394</v>
      </c>
      <c r="E100" s="108"/>
      <c r="F100" s="108"/>
      <c r="G100" s="109" t="s">
        <v>188</v>
      </c>
      <c r="H100" s="77" t="str">
        <f t="shared" si="4"/>
        <v/>
      </c>
      <c r="I100" s="78" t="str">
        <f t="array" aca="1" ref="I100" ca="1">INDEX(Transfer_FF_FW_list, MATCH(SMALL(IF(ISBLANK(Transfer_FF_FW_list), "", IF(ISNUMBER(Transfer_FF_FW_list), COUNTIF(Transfer_FF_FW_list, "&lt;"&amp;Transfer_FF_FW_list), COUNTIF(Transfer_FF_FW_list, "&lt;"&amp;Transfer_FF_FW_list)+SUM(IF(ISNUMBER(Transfer_FF_FW_list), 1, 0))+1)), ROW(A99)), IF(ISBLANK(Transfer_FF_FW_list), "", IF(ISNUMBER(Transfer_FF_FW_list), COUNTIF(Transfer_FF_FW_list, "&lt;"&amp;Transfer_FF_FW_list), COUNTIF(Transfer_FF_FW_list, "&lt;"&amp;Transfer_FF_FW_list)+SUM(IF(ISNUMBER(Transfer_FF_FW_list), 1, 0))+1)), 0))</f>
        <v/>
      </c>
      <c r="J100" s="78"/>
      <c r="K100" s="78" t="str">
        <f t="array" aca="1" ref="K100" ca="1">IFERROR(INDEX(Transfer_sorted_list, MATCH(0, COUNTIF($K$1:K99, Transfer_sorted_list), 0)), "")</f>
        <v/>
      </c>
      <c r="L100" s="78"/>
      <c r="M100" s="77">
        <f t="array" aca="1" ref="M100" ca="1">IF(COUNTA(TFacList)&gt;=ROWS($A$2:A100), INDEX(TFacList, MATCH(SMALL(COUNTIF(TFacList, "&lt;"&amp;TFacList), ROW(A99)), COUNTIF(TFacList, "&lt;"&amp;TFacList), 0)), "")</f>
        <v>1863</v>
      </c>
      <c r="N100" s="79" t="str">
        <f t="array" aca="1" ref="N100" ca="1">IFERROR(INDEX(Transfer_All_sorted, MATCH(0, COUNTIF(N$1:$N99, Transfer_All_sorted), 0),1),"")</f>
        <v/>
      </c>
      <c r="O100" s="6"/>
      <c r="P100" s="6"/>
      <c r="Q100" s="6"/>
    </row>
    <row r="101" spans="1:17" x14ac:dyDescent="0.35">
      <c r="A101" s="110" t="s">
        <v>16</v>
      </c>
      <c r="B101" s="106">
        <v>1680</v>
      </c>
      <c r="C101" s="106" t="s">
        <v>175</v>
      </c>
      <c r="D101" s="106">
        <v>115270</v>
      </c>
      <c r="E101" s="108"/>
      <c r="F101" s="108" t="s">
        <v>114</v>
      </c>
      <c r="G101" s="109" t="s">
        <v>188</v>
      </c>
      <c r="H101" s="77" t="str">
        <f t="shared" si="4"/>
        <v/>
      </c>
      <c r="I101" s="78" t="str">
        <f t="array" aca="1" ref="I101" ca="1">INDEX(Transfer_FF_FW_list, MATCH(SMALL(IF(ISBLANK(Transfer_FF_FW_list), "", IF(ISNUMBER(Transfer_FF_FW_list), COUNTIF(Transfer_FF_FW_list, "&lt;"&amp;Transfer_FF_FW_list), COUNTIF(Transfer_FF_FW_list, "&lt;"&amp;Transfer_FF_FW_list)+SUM(IF(ISNUMBER(Transfer_FF_FW_list), 1, 0))+1)), ROW(A100)), IF(ISBLANK(Transfer_FF_FW_list), "", IF(ISNUMBER(Transfer_FF_FW_list), COUNTIF(Transfer_FF_FW_list, "&lt;"&amp;Transfer_FF_FW_list), COUNTIF(Transfer_FF_FW_list, "&lt;"&amp;Transfer_FF_FW_list)+SUM(IF(ISNUMBER(Transfer_FF_FW_list), 1, 0))+1)), 0))</f>
        <v/>
      </c>
      <c r="J101" s="78"/>
      <c r="K101" s="78" t="str">
        <f t="array" aca="1" ref="K101" ca="1">IFERROR(INDEX(Transfer_sorted_list, MATCH(0, COUNTIF($K$1:K100, Transfer_sorted_list), 0)), "")</f>
        <v/>
      </c>
      <c r="L101" s="78"/>
      <c r="M101" s="77">
        <f t="array" aca="1" ref="M101" ca="1">IF(COUNTA(TFacList)&gt;=ROWS($A$2:A101), INDEX(TFacList, MATCH(SMALL(COUNTIF(TFacList, "&lt;"&amp;TFacList), ROW(A100)), COUNTIF(TFacList, "&lt;"&amp;TFacList), 0)), "")</f>
        <v>1895</v>
      </c>
      <c r="N101" s="79" t="str">
        <f t="array" aca="1" ref="N101" ca="1">IFERROR(INDEX(Transfer_All_sorted, MATCH(0, COUNTIF(N$1:$N100, Transfer_All_sorted), 0),1),"")</f>
        <v/>
      </c>
      <c r="O101" s="6"/>
      <c r="P101" s="6"/>
      <c r="Q101" s="6"/>
    </row>
    <row r="102" spans="1:17" x14ac:dyDescent="0.35">
      <c r="A102" s="110" t="s">
        <v>16</v>
      </c>
      <c r="B102" s="106">
        <v>1689</v>
      </c>
      <c r="C102" s="106" t="s">
        <v>176</v>
      </c>
      <c r="D102" s="106">
        <v>126414</v>
      </c>
      <c r="E102" s="106">
        <v>5406670</v>
      </c>
      <c r="F102" s="108" t="s">
        <v>116</v>
      </c>
      <c r="G102" s="109" t="s">
        <v>188</v>
      </c>
      <c r="H102" s="77" t="str">
        <f t="shared" si="4"/>
        <v/>
      </c>
      <c r="I102" s="78" t="str">
        <f t="array" aca="1" ref="I102" ca="1">INDEX(Transfer_FF_FW_list, MATCH(SMALL(IF(ISBLANK(Transfer_FF_FW_list), "", IF(ISNUMBER(Transfer_FF_FW_list), COUNTIF(Transfer_FF_FW_list, "&lt;"&amp;Transfer_FF_FW_list), COUNTIF(Transfer_FF_FW_list, "&lt;"&amp;Transfer_FF_FW_list)+SUM(IF(ISNUMBER(Transfer_FF_FW_list), 1, 0))+1)), ROW(A101)), IF(ISBLANK(Transfer_FF_FW_list), "", IF(ISNUMBER(Transfer_FF_FW_list), COUNTIF(Transfer_FF_FW_list, "&lt;"&amp;Transfer_FF_FW_list), COUNTIF(Transfer_FF_FW_list, "&lt;"&amp;Transfer_FF_FW_list)+SUM(IF(ISNUMBER(Transfer_FF_FW_list), 1, 0))+1)), 0))</f>
        <v/>
      </c>
      <c r="J102" s="78"/>
      <c r="K102" s="78" t="str">
        <f t="array" aca="1" ref="K102" ca="1">IFERROR(INDEX(Transfer_sorted_list, MATCH(0, COUNTIF($K$1:K101, Transfer_sorted_list), 0)), "")</f>
        <v/>
      </c>
      <c r="L102" s="78"/>
      <c r="M102" s="77">
        <f t="array" aca="1" ref="M102" ca="1">IF(COUNTA(TFacList)&gt;=ROWS($A$2:A102), INDEX(TFacList, MATCH(SMALL(COUNTIF(TFacList, "&lt;"&amp;TFacList), ROW(A101)), COUNTIF(TFacList, "&lt;"&amp;TFacList), 0)), "")</f>
        <v>1896</v>
      </c>
      <c r="N102" s="79" t="str">
        <f t="array" aca="1" ref="N102" ca="1">IFERROR(INDEX(Transfer_All_sorted, MATCH(0, COUNTIF(N$1:$N101, Transfer_All_sorted), 0),1),"")</f>
        <v/>
      </c>
      <c r="O102" s="6"/>
      <c r="P102" s="6"/>
      <c r="Q102" s="6"/>
    </row>
    <row r="103" spans="1:17" x14ac:dyDescent="0.35">
      <c r="A103" s="105" t="s">
        <v>242</v>
      </c>
      <c r="B103" s="106">
        <v>47</v>
      </c>
      <c r="C103" s="106" t="s">
        <v>165</v>
      </c>
      <c r="D103" s="106">
        <v>126417</v>
      </c>
      <c r="E103" s="108"/>
      <c r="F103" s="108" t="s">
        <v>202</v>
      </c>
      <c r="G103" s="109" t="s">
        <v>188</v>
      </c>
      <c r="H103" s="77" t="str">
        <f t="shared" si="4"/>
        <v/>
      </c>
      <c r="I103" s="78" t="str">
        <f t="array" aca="1" ref="I103" ca="1">INDEX(Transfer_FF_FW_list, MATCH(SMALL(IF(ISBLANK(Transfer_FF_FW_list), "", IF(ISNUMBER(Transfer_FF_FW_list), COUNTIF(Transfer_FF_FW_list, "&lt;"&amp;Transfer_FF_FW_list), COUNTIF(Transfer_FF_FW_list, "&lt;"&amp;Transfer_FF_FW_list)+SUM(IF(ISNUMBER(Transfer_FF_FW_list), 1, 0))+1)), ROW(A102)), IF(ISBLANK(Transfer_FF_FW_list), "", IF(ISNUMBER(Transfer_FF_FW_list), COUNTIF(Transfer_FF_FW_list, "&lt;"&amp;Transfer_FF_FW_list), COUNTIF(Transfer_FF_FW_list, "&lt;"&amp;Transfer_FF_FW_list)+SUM(IF(ISNUMBER(Transfer_FF_FW_list), 1, 0))+1)), 0))</f>
        <v/>
      </c>
      <c r="J103" s="78"/>
      <c r="K103" s="78" t="str">
        <f t="array" aca="1" ref="K103" ca="1">IFERROR(INDEX(Transfer_sorted_list, MATCH(0, COUNTIF($K$1:K102, Transfer_sorted_list), 0)), "")</f>
        <v/>
      </c>
      <c r="L103" s="78"/>
      <c r="M103" s="77">
        <f t="array" aca="1" ref="M103" ca="1">IF(COUNTA(TFacList)&gt;=ROWS($A$2:A103), INDEX(TFacList, MATCH(SMALL(COUNTIF(TFacList, "&lt;"&amp;TFacList), ROW(A102)), COUNTIF(TFacList, "&lt;"&amp;TFacList), 0)), "")</f>
        <v>1899</v>
      </c>
      <c r="N103" s="79" t="str">
        <f t="array" aca="1" ref="N103" ca="1">IFERROR(INDEX(Transfer_All_sorted, MATCH(0, COUNTIF(N$1:$N102, Transfer_All_sorted), 0),1),"")</f>
        <v/>
      </c>
      <c r="O103" s="6"/>
      <c r="P103" s="6"/>
      <c r="Q103" s="6"/>
    </row>
    <row r="104" spans="1:17" x14ac:dyDescent="0.35">
      <c r="A104" s="105" t="s">
        <v>242</v>
      </c>
      <c r="B104" s="106">
        <v>79</v>
      </c>
      <c r="C104" s="106" t="s">
        <v>177</v>
      </c>
      <c r="D104" s="106">
        <v>126416</v>
      </c>
      <c r="E104" s="106">
        <v>1403852</v>
      </c>
      <c r="F104" s="108" t="s">
        <v>202</v>
      </c>
      <c r="G104" s="109" t="s">
        <v>188</v>
      </c>
      <c r="H104" s="77" t="str">
        <f t="shared" si="4"/>
        <v/>
      </c>
      <c r="I104" s="78" t="str">
        <f t="array" aca="1" ref="I104" ca="1">INDEX(Transfer_FF_FW_list, MATCH(SMALL(IF(ISBLANK(Transfer_FF_FW_list), "", IF(ISNUMBER(Transfer_FF_FW_list), COUNTIF(Transfer_FF_FW_list, "&lt;"&amp;Transfer_FF_FW_list), COUNTIF(Transfer_FF_FW_list, "&lt;"&amp;Transfer_FF_FW_list)+SUM(IF(ISNUMBER(Transfer_FF_FW_list), 1, 0))+1)), ROW(A103)), IF(ISBLANK(Transfer_FF_FW_list), "", IF(ISNUMBER(Transfer_FF_FW_list), COUNTIF(Transfer_FF_FW_list, "&lt;"&amp;Transfer_FF_FW_list), COUNTIF(Transfer_FF_FW_list, "&lt;"&amp;Transfer_FF_FW_list)+SUM(IF(ISNUMBER(Transfer_FF_FW_list), 1, 0))+1)), 0))</f>
        <v/>
      </c>
      <c r="J104" s="78"/>
      <c r="K104" s="78" t="str">
        <f t="array" aca="1" ref="K104" ca="1">IFERROR(INDEX(Transfer_sorted_list, MATCH(0, COUNTIF($K$1:K103, Transfer_sorted_list), 0)), "")</f>
        <v/>
      </c>
      <c r="L104" s="78"/>
      <c r="M104" s="77">
        <f t="array" aca="1" ref="M104" ca="1">IF(COUNTA(TFacList)&gt;=ROWS($A$2:A104), INDEX(TFacList, MATCH(SMALL(COUNTIF(TFacList, "&lt;"&amp;TFacList), ROW(A103)), COUNTIF(TFacList, "&lt;"&amp;TFacList), 0)), "")</f>
        <v>6668</v>
      </c>
      <c r="N104" s="79" t="str">
        <f t="array" aca="1" ref="N104" ca="1">IFERROR(INDEX(Transfer_All_sorted, MATCH(0, COUNTIF(N$1:$N103, Transfer_All_sorted), 0),1),"")</f>
        <v/>
      </c>
      <c r="O104" s="6"/>
      <c r="P104" s="6"/>
      <c r="Q104" s="6"/>
    </row>
    <row r="105" spans="1:17" x14ac:dyDescent="0.35">
      <c r="A105" s="105" t="s">
        <v>242</v>
      </c>
      <c r="B105" s="106">
        <v>271</v>
      </c>
      <c r="C105" s="106" t="s">
        <v>178</v>
      </c>
      <c r="D105" s="106">
        <v>126415</v>
      </c>
      <c r="E105" s="108"/>
      <c r="F105" s="108" t="s">
        <v>201</v>
      </c>
      <c r="G105" s="109" t="s">
        <v>188</v>
      </c>
      <c r="H105" s="77" t="str">
        <f t="shared" si="4"/>
        <v/>
      </c>
      <c r="I105" s="78" t="str">
        <f t="array" aca="1" ref="I105" ca="1">INDEX(Transfer_FF_FW_list, MATCH(SMALL(IF(ISBLANK(Transfer_FF_FW_list), "", IF(ISNUMBER(Transfer_FF_FW_list), COUNTIF(Transfer_FF_FW_list, "&lt;"&amp;Transfer_FF_FW_list), COUNTIF(Transfer_FF_FW_list, "&lt;"&amp;Transfer_FF_FW_list)+SUM(IF(ISNUMBER(Transfer_FF_FW_list), 1, 0))+1)), ROW(A104)), IF(ISBLANK(Transfer_FF_FW_list), "", IF(ISNUMBER(Transfer_FF_FW_list), COUNTIF(Transfer_FF_FW_list, "&lt;"&amp;Transfer_FF_FW_list), COUNTIF(Transfer_FF_FW_list, "&lt;"&amp;Transfer_FF_FW_list)+SUM(IF(ISNUMBER(Transfer_FF_FW_list), 1, 0))+1)), 0))</f>
        <v/>
      </c>
      <c r="J105" s="78"/>
      <c r="K105" s="78" t="str">
        <f t="array" aca="1" ref="K105" ca="1">IFERROR(INDEX(Transfer_sorted_list, MATCH(0, COUNTIF($K$1:K104, Transfer_sorted_list), 0)), "")</f>
        <v/>
      </c>
      <c r="L105" s="78"/>
      <c r="M105" s="77">
        <f t="array" aca="1" ref="M105" ca="1">IF(COUNTA(TFacList)&gt;=ROWS($A$2:A105), INDEX(TFacList, MATCH(SMALL(COUNTIF(TFacList, "&lt;"&amp;TFacList), ROW(A104)), COUNTIF(TFacList, "&lt;"&amp;TFacList), 0)), "")</f>
        <v>7053</v>
      </c>
      <c r="N105" s="79" t="str">
        <f t="array" aca="1" ref="N105" ca="1">IFERROR(INDEX(Transfer_All_sorted, MATCH(0, COUNTIF(N$1:$N104, Transfer_All_sorted), 0),1),"")</f>
        <v/>
      </c>
      <c r="O105" s="6"/>
      <c r="P105" s="6"/>
      <c r="Q105" s="6"/>
    </row>
    <row r="106" spans="1:17" x14ac:dyDescent="0.35">
      <c r="A106" s="105" t="s">
        <v>242</v>
      </c>
      <c r="B106" s="106">
        <v>353</v>
      </c>
      <c r="C106" s="106" t="s">
        <v>179</v>
      </c>
      <c r="D106" s="106">
        <v>126411</v>
      </c>
      <c r="E106" s="106">
        <v>1404749</v>
      </c>
      <c r="F106" s="108" t="s">
        <v>114</v>
      </c>
      <c r="G106" s="109" t="s">
        <v>188</v>
      </c>
      <c r="H106" s="77" t="str">
        <f t="shared" si="4"/>
        <v/>
      </c>
      <c r="I106" s="78" t="str">
        <f t="array" aca="1" ref="I106" ca="1">INDEX(Transfer_FF_FW_list, MATCH(SMALL(IF(ISBLANK(Transfer_FF_FW_list), "", IF(ISNUMBER(Transfer_FF_FW_list), COUNTIF(Transfer_FF_FW_list, "&lt;"&amp;Transfer_FF_FW_list), COUNTIF(Transfer_FF_FW_list, "&lt;"&amp;Transfer_FF_FW_list)+SUM(IF(ISNUMBER(Transfer_FF_FW_list), 1, 0))+1)), ROW(A105)), IF(ISBLANK(Transfer_FF_FW_list), "", IF(ISNUMBER(Transfer_FF_FW_list), COUNTIF(Transfer_FF_FW_list, "&lt;"&amp;Transfer_FF_FW_list), COUNTIF(Transfer_FF_FW_list, "&lt;"&amp;Transfer_FF_FW_list)+SUM(IF(ISNUMBER(Transfer_FF_FW_list), 1, 0))+1)), 0))</f>
        <v/>
      </c>
      <c r="J106" s="78"/>
      <c r="K106" s="78" t="str">
        <f t="array" aca="1" ref="K106" ca="1">IFERROR(INDEX(Transfer_sorted_list, MATCH(0, COUNTIF($K$1:K105, Transfer_sorted_list), 0)), "")</f>
        <v/>
      </c>
      <c r="L106" s="78"/>
      <c r="M106" s="77">
        <f t="array" aca="1" ref="M106" ca="1">IF(COUNTA(TFacList)&gt;=ROWS($A$2:A106), INDEX(TFacList, MATCH(SMALL(COUNTIF(TFacList, "&lt;"&amp;TFacList), ROW(A105)), COUNTIF(TFacList, "&lt;"&amp;TFacList), 0)), "")</f>
        <v>7054</v>
      </c>
      <c r="N106" s="79" t="str">
        <f t="array" aca="1" ref="N106" ca="1">IFERROR(INDEX(Transfer_All_sorted, MATCH(0, COUNTIF(N$1:$N105, Transfer_All_sorted), 0),1),"")</f>
        <v/>
      </c>
      <c r="O106" s="6"/>
      <c r="P106" s="6"/>
      <c r="Q106" s="6"/>
    </row>
    <row r="107" spans="1:17" x14ac:dyDescent="0.35">
      <c r="A107" s="105" t="s">
        <v>242</v>
      </c>
      <c r="B107" s="106">
        <v>447</v>
      </c>
      <c r="C107" s="106" t="s">
        <v>180</v>
      </c>
      <c r="D107" s="106">
        <v>126412</v>
      </c>
      <c r="E107" s="108"/>
      <c r="F107" s="108"/>
      <c r="G107" s="109" t="s">
        <v>188</v>
      </c>
      <c r="H107" s="77" t="str">
        <f t="shared" si="4"/>
        <v/>
      </c>
      <c r="I107" s="78" t="str">
        <f t="array" aca="1" ref="I107" ca="1">INDEX(Transfer_FF_FW_list, MATCH(SMALL(IF(ISBLANK(Transfer_FF_FW_list), "", IF(ISNUMBER(Transfer_FF_FW_list), COUNTIF(Transfer_FF_FW_list, "&lt;"&amp;Transfer_FF_FW_list), COUNTIF(Transfer_FF_FW_list, "&lt;"&amp;Transfer_FF_FW_list)+SUM(IF(ISNUMBER(Transfer_FF_FW_list), 1, 0))+1)), ROW(A106)), IF(ISBLANK(Transfer_FF_FW_list), "", IF(ISNUMBER(Transfer_FF_FW_list), COUNTIF(Transfer_FF_FW_list, "&lt;"&amp;Transfer_FF_FW_list), COUNTIF(Transfer_FF_FW_list, "&lt;"&amp;Transfer_FF_FW_list)+SUM(IF(ISNUMBER(Transfer_FF_FW_list), 1, 0))+1)), 0))</f>
        <v/>
      </c>
      <c r="J107" s="78"/>
      <c r="K107" s="78" t="str">
        <f t="array" aca="1" ref="K107" ca="1">IFERROR(INDEX(Transfer_sorted_list, MATCH(0, COUNTIF($K$1:K106, Transfer_sorted_list), 0)), "")</f>
        <v/>
      </c>
      <c r="L107" s="78"/>
      <c r="M107" s="77">
        <f t="array" aca="1" ref="M107" ca="1">IF(COUNTA(TFacList)&gt;=ROWS($A$2:A107), INDEX(TFacList, MATCH(SMALL(COUNTIF(TFacList, "&lt;"&amp;TFacList), ROW(A106)), COUNTIF(TFacList, "&lt;"&amp;TFacList), 0)), "")</f>
        <v>7114</v>
      </c>
      <c r="N107" s="79" t="str">
        <f t="array" aca="1" ref="N107" ca="1">IFERROR(INDEX(Transfer_All_sorted, MATCH(0, COUNTIF(N$1:$N106, Transfer_All_sorted), 0),1),"")</f>
        <v/>
      </c>
      <c r="O107" s="6"/>
      <c r="P107" s="6"/>
      <c r="Q107" s="6"/>
    </row>
    <row r="108" spans="1:17" x14ac:dyDescent="0.35">
      <c r="A108" s="105" t="s">
        <v>242</v>
      </c>
      <c r="B108" s="106">
        <v>1111</v>
      </c>
      <c r="C108" s="106" t="s">
        <v>181</v>
      </c>
      <c r="D108" s="106">
        <v>126410</v>
      </c>
      <c r="E108" s="106">
        <v>1405320</v>
      </c>
      <c r="F108" s="108" t="s">
        <v>114</v>
      </c>
      <c r="G108" s="109" t="s">
        <v>188</v>
      </c>
      <c r="H108" s="77" t="str">
        <f t="shared" si="4"/>
        <v/>
      </c>
      <c r="I108" s="78" t="str">
        <f t="array" aca="1" ref="I108" ca="1">INDEX(Transfer_FF_FW_list, MATCH(SMALL(IF(ISBLANK(Transfer_FF_FW_list), "", IF(ISNUMBER(Transfer_FF_FW_list), COUNTIF(Transfer_FF_FW_list, "&lt;"&amp;Transfer_FF_FW_list), COUNTIF(Transfer_FF_FW_list, "&lt;"&amp;Transfer_FF_FW_list)+SUM(IF(ISNUMBER(Transfer_FF_FW_list), 1, 0))+1)), ROW(A107)), IF(ISBLANK(Transfer_FF_FW_list), "", IF(ISNUMBER(Transfer_FF_FW_list), COUNTIF(Transfer_FF_FW_list, "&lt;"&amp;Transfer_FF_FW_list), COUNTIF(Transfer_FF_FW_list, "&lt;"&amp;Transfer_FF_FW_list)+SUM(IF(ISNUMBER(Transfer_FF_FW_list), 1, 0))+1)), 0))</f>
        <v/>
      </c>
      <c r="J108" s="78"/>
      <c r="K108" s="78" t="str">
        <f t="array" aca="1" ref="K108" ca="1">IFERROR(INDEX(Transfer_sorted_list, MATCH(0, COUNTIF($K$1:K107, Transfer_sorted_list), 0)), "")</f>
        <v/>
      </c>
      <c r="L108" s="78"/>
      <c r="M108" s="77">
        <f t="array" aca="1" ref="M108" ca="1">IF(COUNTA(TFacList)&gt;=ROWS($A$2:A108), INDEX(TFacList, MATCH(SMALL(COUNTIF(TFacList, "&lt;"&amp;TFacList), ROW(A107)), COUNTIF(TFacList, "&lt;"&amp;TFacList), 0)), "")</f>
        <v>7273</v>
      </c>
      <c r="N108" s="79" t="str">
        <f t="array" aca="1" ref="N108" ca="1">IFERROR(INDEX(Transfer_All_sorted, MATCH(0, COUNTIF(N$1:$N107, Transfer_All_sorted), 0),1),"")</f>
        <v/>
      </c>
      <c r="P108" s="6"/>
      <c r="Q108" s="6"/>
    </row>
    <row r="109" spans="1:17" x14ac:dyDescent="0.35">
      <c r="A109" s="105" t="s">
        <v>242</v>
      </c>
      <c r="B109" s="106">
        <v>1689</v>
      </c>
      <c r="C109" s="106" t="s">
        <v>176</v>
      </c>
      <c r="D109" s="106">
        <v>126414</v>
      </c>
      <c r="E109" s="106">
        <v>5406670</v>
      </c>
      <c r="F109" s="108" t="s">
        <v>116</v>
      </c>
      <c r="G109" s="109" t="s">
        <v>188</v>
      </c>
      <c r="H109" s="77" t="str">
        <f>IF(OR(AND(HOLDER&lt;&gt;"",$A109=HOLDER), AND(Select_FW="All", $G109="AQFW")),$B109,"")</f>
        <v/>
      </c>
      <c r="I109" s="78" t="str">
        <f t="array" aca="1" ref="I109" ca="1">INDEX(Transfer_FF_FW_list, MATCH(SMALL(IF(ISBLANK(Transfer_FF_FW_list), "", IF(ISNUMBER(Transfer_FF_FW_list), COUNTIF(Transfer_FF_FW_list, "&lt;"&amp;Transfer_FF_FW_list), COUNTIF(Transfer_FF_FW_list, "&lt;"&amp;Transfer_FF_FW_list)+SUM(IF(ISNUMBER(Transfer_FF_FW_list), 1, 0))+1)), ROW(A108)), IF(ISBLANK(Transfer_FF_FW_list), "", IF(ISNUMBER(Transfer_FF_FW_list), COUNTIF(Transfer_FF_FW_list, "&lt;"&amp;Transfer_FF_FW_list), COUNTIF(Transfer_FF_FW_list, "&lt;"&amp;Transfer_FF_FW_list)+SUM(IF(ISNUMBER(Transfer_FF_FW_list), 1, 0))+1)), 0))</f>
        <v/>
      </c>
      <c r="J109" s="78"/>
      <c r="K109" s="78" t="str">
        <f t="array" aca="1" ref="K109" ca="1">IFERROR(INDEX(Transfer_sorted_list, MATCH(0, COUNTIF($K$1:K108, Transfer_sorted_list), 0)), "")</f>
        <v/>
      </c>
      <c r="L109" s="78"/>
      <c r="M109" s="77">
        <f t="array" aca="1" ref="M109" ca="1">IF(COUNTA(TFacList)&gt;=ROWS($A$2:A109), INDEX(TFacList, MATCH(SMALL(COUNTIF(TFacList, "&lt;"&amp;TFacList), ROW(A108)), COUNTIF(TFacList, "&lt;"&amp;TFacList), 0)), "")</f>
        <v>7713</v>
      </c>
      <c r="N109" s="79" t="str">
        <f t="array" aca="1" ref="N109" ca="1">IFERROR(INDEX(Transfer_All_sorted, MATCH(0, COUNTIF(N$1:$N108, Transfer_All_sorted), 0),1),"")</f>
        <v/>
      </c>
      <c r="P109" s="6"/>
      <c r="Q109" s="6"/>
    </row>
    <row r="110" spans="1:17" x14ac:dyDescent="0.35">
      <c r="A110" s="105" t="s">
        <v>242</v>
      </c>
      <c r="B110" s="106">
        <v>1692</v>
      </c>
      <c r="C110" s="106" t="s">
        <v>182</v>
      </c>
      <c r="D110" s="106">
        <v>126413</v>
      </c>
      <c r="E110" s="108"/>
      <c r="F110" s="108" t="s">
        <v>202</v>
      </c>
      <c r="G110" s="109" t="s">
        <v>188</v>
      </c>
      <c r="H110" s="77" t="str">
        <f>IF(OR(AND(HOLDER&lt;&gt;"",$A110=HOLDER), AND(Select_FW="All", $G110="AQFW")),$B110,"")</f>
        <v/>
      </c>
      <c r="I110" s="78" t="str">
        <f t="array" aca="1" ref="I110" ca="1">INDEX(Transfer_FF_FW_list, MATCH(SMALL(IF(ISBLANK(Transfer_FF_FW_list), "", IF(ISNUMBER(Transfer_FF_FW_list), COUNTIF(Transfer_FF_FW_list, "&lt;"&amp;Transfer_FF_FW_list), COUNTIF(Transfer_FF_FW_list, "&lt;"&amp;Transfer_FF_FW_list)+SUM(IF(ISNUMBER(Transfer_FF_FW_list), 1, 0))+1)), ROW(A109)), IF(ISBLANK(Transfer_FF_FW_list), "", IF(ISNUMBER(Transfer_FF_FW_list), COUNTIF(Transfer_FF_FW_list, "&lt;"&amp;Transfer_FF_FW_list), COUNTIF(Transfer_FF_FW_list, "&lt;"&amp;Transfer_FF_FW_list)+SUM(IF(ISNUMBER(Transfer_FF_FW_list), 1, 0))+1)), 0))</f>
        <v/>
      </c>
      <c r="J110" s="78"/>
      <c r="K110" s="78" t="str">
        <f t="array" aca="1" ref="K110" ca="1">IFERROR(INDEX(Transfer_sorted_list, MATCH(0, COUNTIF($K$1:K109, Transfer_sorted_list), 0)), "")</f>
        <v/>
      </c>
      <c r="L110" s="78"/>
      <c r="M110" s="77">
        <f t="array" aca="1" ref="M110" ca="1">IF(COUNTA(TFacList)&gt;=ROWS($A$2:A110), INDEX(TFacList, MATCH(SMALL(COUNTIF(TFacList, "&lt;"&amp;TFacList), ROW(A109)), COUNTIF(TFacList, "&lt;"&amp;TFacList), 0)), "")</f>
        <v>7714</v>
      </c>
      <c r="N110" s="79" t="str">
        <f t="array" aca="1" ref="N110" ca="1">IFERROR(INDEX(Transfer_All_sorted, MATCH(0, COUNTIF(N$1:$N109, Transfer_All_sorted), 0),1),"")</f>
        <v/>
      </c>
      <c r="P110" s="6"/>
      <c r="Q110" s="6"/>
    </row>
  </sheetData>
  <sheetProtection algorithmName="SHA-512" hashValue="4X48tmL1Y1nmIh0QixPcktaku+SR0Hwk4V7HUTeLjipAAhhjmrbnKTniV6EHv6Ju33wt+tde9O354VGDQwomkA==" saltValue="BomRw1KnlCgh6L/qLAOelA==" spinCount="100000" sheet="1" selectLockedCells="1"/>
  <dataValidations count="2">
    <dataValidation type="list" allowBlank="1" showInputMessage="1" showErrorMessage="1" sqref="P2" xr:uid="{00000000-0002-0000-0500-000000000000}">
      <formula1>"All, Own"</formula1>
    </dataValidation>
    <dataValidation type="list" allowBlank="1" showInputMessage="1" showErrorMessage="1" sqref="Q2" xr:uid="{00000000-0002-0000-0500-000001000000}">
      <formula1>Transfer_unique</formula1>
    </dataValidation>
  </dataValidations>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B37"/>
  <sheetViews>
    <sheetView workbookViewId="0">
      <selection activeCell="K3" sqref="K3:K4"/>
    </sheetView>
  </sheetViews>
  <sheetFormatPr defaultColWidth="9.1796875" defaultRowHeight="13" x14ac:dyDescent="0.3"/>
  <cols>
    <col min="1" max="1" width="9.26953125" style="2" bestFit="1" customWidth="1"/>
    <col min="2" max="2" width="16.54296875" style="2" bestFit="1" customWidth="1"/>
    <col min="3" max="16384" width="9.1796875" style="2"/>
  </cols>
  <sheetData>
    <row r="1" spans="1:2" x14ac:dyDescent="0.3">
      <c r="A1" s="115" t="s">
        <v>72</v>
      </c>
      <c r="B1" s="115" t="s">
        <v>77</v>
      </c>
    </row>
    <row r="2" spans="1:2" x14ac:dyDescent="0.3">
      <c r="A2" s="1" t="s">
        <v>70</v>
      </c>
      <c r="B2" s="1" t="s">
        <v>71</v>
      </c>
    </row>
    <row r="3" spans="1:2" x14ac:dyDescent="0.3">
      <c r="A3" s="1" t="s">
        <v>48</v>
      </c>
      <c r="B3" s="1" t="s">
        <v>49</v>
      </c>
    </row>
    <row r="4" spans="1:2" x14ac:dyDescent="0.3">
      <c r="A4" s="1" t="s">
        <v>50</v>
      </c>
      <c r="B4" s="1" t="s">
        <v>51</v>
      </c>
    </row>
    <row r="5" spans="1:2" x14ac:dyDescent="0.3">
      <c r="A5" s="1" t="s">
        <v>52</v>
      </c>
      <c r="B5" s="1" t="s">
        <v>53</v>
      </c>
    </row>
    <row r="6" spans="1:2" x14ac:dyDescent="0.3">
      <c r="A6" s="1" t="s">
        <v>54</v>
      </c>
      <c r="B6" s="1" t="s">
        <v>55</v>
      </c>
    </row>
    <row r="7" spans="1:2" x14ac:dyDescent="0.3">
      <c r="A7" s="1" t="s">
        <v>56</v>
      </c>
      <c r="B7" s="1" t="s">
        <v>57</v>
      </c>
    </row>
    <row r="8" spans="1:2" x14ac:dyDescent="0.3">
      <c r="A8" s="1" t="s">
        <v>58</v>
      </c>
      <c r="B8" s="1" t="s">
        <v>59</v>
      </c>
    </row>
    <row r="9" spans="1:2" x14ac:dyDescent="0.3">
      <c r="A9" s="1" t="s">
        <v>60</v>
      </c>
      <c r="B9" s="1" t="s">
        <v>61</v>
      </c>
    </row>
    <row r="10" spans="1:2" x14ac:dyDescent="0.3">
      <c r="A10" s="1" t="s">
        <v>62</v>
      </c>
      <c r="B10" s="1" t="s">
        <v>63</v>
      </c>
    </row>
    <row r="11" spans="1:2" x14ac:dyDescent="0.3">
      <c r="A11" s="1" t="s">
        <v>64</v>
      </c>
      <c r="B11" s="1" t="s">
        <v>65</v>
      </c>
    </row>
    <row r="12" spans="1:2" x14ac:dyDescent="0.3">
      <c r="A12" s="1" t="s">
        <v>66</v>
      </c>
      <c r="B12" s="1" t="s">
        <v>67</v>
      </c>
    </row>
    <row r="13" spans="1:2" x14ac:dyDescent="0.3">
      <c r="A13" s="1" t="s">
        <v>68</v>
      </c>
      <c r="B13" s="1" t="s">
        <v>69</v>
      </c>
    </row>
    <row r="14" spans="1:2" x14ac:dyDescent="0.3">
      <c r="A14" s="1"/>
      <c r="B14" s="1" t="s">
        <v>71</v>
      </c>
    </row>
    <row r="15" spans="1:2" x14ac:dyDescent="0.3">
      <c r="A15" s="1"/>
      <c r="B15" s="1" t="s">
        <v>49</v>
      </c>
    </row>
    <row r="16" spans="1:2" x14ac:dyDescent="0.3">
      <c r="A16" s="1"/>
      <c r="B16" s="1" t="s">
        <v>51</v>
      </c>
    </row>
    <row r="17" spans="1:2" x14ac:dyDescent="0.3">
      <c r="A17" s="1"/>
      <c r="B17" s="1" t="s">
        <v>53</v>
      </c>
    </row>
    <row r="18" spans="1:2" x14ac:dyDescent="0.3">
      <c r="B18" s="1" t="s">
        <v>55</v>
      </c>
    </row>
    <row r="19" spans="1:2" x14ac:dyDescent="0.3">
      <c r="B19" s="1" t="s">
        <v>57</v>
      </c>
    </row>
    <row r="20" spans="1:2" x14ac:dyDescent="0.3">
      <c r="B20" s="1" t="s">
        <v>59</v>
      </c>
    </row>
    <row r="21" spans="1:2" x14ac:dyDescent="0.3">
      <c r="B21" s="1" t="s">
        <v>61</v>
      </c>
    </row>
    <row r="22" spans="1:2" x14ac:dyDescent="0.3">
      <c r="B22" s="1" t="s">
        <v>63</v>
      </c>
    </row>
    <row r="23" spans="1:2" x14ac:dyDescent="0.3">
      <c r="B23" s="1" t="s">
        <v>65</v>
      </c>
    </row>
    <row r="24" spans="1:2" x14ac:dyDescent="0.3">
      <c r="B24" s="1" t="s">
        <v>67</v>
      </c>
    </row>
    <row r="25" spans="1:2" x14ac:dyDescent="0.3">
      <c r="B25" s="1" t="s">
        <v>69</v>
      </c>
    </row>
    <row r="26" spans="1:2" x14ac:dyDescent="0.3">
      <c r="B26" s="1" t="s">
        <v>71</v>
      </c>
    </row>
    <row r="27" spans="1:2" x14ac:dyDescent="0.3">
      <c r="B27" s="1" t="s">
        <v>49</v>
      </c>
    </row>
    <row r="28" spans="1:2" x14ac:dyDescent="0.3">
      <c r="B28" s="1" t="s">
        <v>51</v>
      </c>
    </row>
    <row r="29" spans="1:2" x14ac:dyDescent="0.3">
      <c r="B29" s="1" t="s">
        <v>53</v>
      </c>
    </row>
    <row r="30" spans="1:2" x14ac:dyDescent="0.3">
      <c r="B30" s="1" t="s">
        <v>55</v>
      </c>
    </row>
    <row r="31" spans="1:2" x14ac:dyDescent="0.3">
      <c r="B31" s="1" t="s">
        <v>57</v>
      </c>
    </row>
    <row r="32" spans="1:2" x14ac:dyDescent="0.3">
      <c r="B32" s="1" t="s">
        <v>59</v>
      </c>
    </row>
    <row r="33" spans="2:2" x14ac:dyDescent="0.3">
      <c r="B33" s="1" t="s">
        <v>61</v>
      </c>
    </row>
    <row r="34" spans="2:2" x14ac:dyDescent="0.3">
      <c r="B34" s="1" t="s">
        <v>63</v>
      </c>
    </row>
    <row r="35" spans="2:2" x14ac:dyDescent="0.3">
      <c r="B35" s="1" t="s">
        <v>65</v>
      </c>
    </row>
    <row r="36" spans="2:2" x14ac:dyDescent="0.3">
      <c r="B36" s="1" t="s">
        <v>67</v>
      </c>
    </row>
    <row r="37" spans="2:2" x14ac:dyDescent="0.3">
      <c r="B37" s="1" t="s">
        <v>69</v>
      </c>
    </row>
  </sheetData>
  <sheetProtection algorithmName="SHA-512" hashValue="7oW6Wytx/Vtt9+hqmGdFKmsS2B4vyeIA4DmM4V2fYKHjtEGzIOdQUeo5eiH4m6gxajkWKj49F/iS0ntbP1j0FA==" saltValue="iHZqm6jiW5XQ9rUdgFTPoA==" spinCount="100000" sheet="1" selectLockedCells="1" autoFilter="0" selectUnlockedCells="1"/>
  <phoneticPr fontId="4"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18"/>
  <sheetViews>
    <sheetView workbookViewId="0">
      <selection activeCell="K3" sqref="K3:K4"/>
    </sheetView>
  </sheetViews>
  <sheetFormatPr defaultColWidth="9.1796875" defaultRowHeight="13" x14ac:dyDescent="0.3"/>
  <cols>
    <col min="1" max="1" width="29.453125" style="112" bestFit="1" customWidth="1"/>
    <col min="2" max="16384" width="9.1796875" style="112"/>
  </cols>
  <sheetData>
    <row r="1" spans="1:1" s="113" customFormat="1" x14ac:dyDescent="0.3">
      <c r="A1" s="114" t="s">
        <v>122</v>
      </c>
    </row>
    <row r="2" spans="1:1" x14ac:dyDescent="0.3">
      <c r="A2" s="111" t="s">
        <v>123</v>
      </c>
    </row>
    <row r="3" spans="1:1" x14ac:dyDescent="0.3">
      <c r="A3" s="111" t="s">
        <v>124</v>
      </c>
    </row>
    <row r="4" spans="1:1" x14ac:dyDescent="0.3">
      <c r="A4" s="111" t="s">
        <v>125</v>
      </c>
    </row>
    <row r="5" spans="1:1" x14ac:dyDescent="0.3">
      <c r="A5" s="111" t="s">
        <v>136</v>
      </c>
    </row>
    <row r="7" spans="1:1" s="113" customFormat="1" x14ac:dyDescent="0.3">
      <c r="A7" s="114" t="s">
        <v>127</v>
      </c>
    </row>
    <row r="8" spans="1:1" x14ac:dyDescent="0.3">
      <c r="A8" s="111" t="s">
        <v>128</v>
      </c>
    </row>
    <row r="9" spans="1:1" x14ac:dyDescent="0.3">
      <c r="A9" s="111" t="s">
        <v>129</v>
      </c>
    </row>
    <row r="10" spans="1:1" x14ac:dyDescent="0.3">
      <c r="A10" s="112" t="s">
        <v>130</v>
      </c>
    </row>
    <row r="12" spans="1:1" s="113" customFormat="1" x14ac:dyDescent="0.3">
      <c r="A12" s="114" t="s">
        <v>156</v>
      </c>
    </row>
    <row r="13" spans="1:1" x14ac:dyDescent="0.3">
      <c r="A13" s="111" t="s">
        <v>162</v>
      </c>
    </row>
    <row r="14" spans="1:1" x14ac:dyDescent="0.3">
      <c r="A14" s="111" t="s">
        <v>160</v>
      </c>
    </row>
    <row r="16" spans="1:1" s="113" customFormat="1" x14ac:dyDescent="0.3">
      <c r="A16" s="114" t="s">
        <v>271</v>
      </c>
    </row>
    <row r="17" spans="1:1" x14ac:dyDescent="0.3">
      <c r="A17" s="112" t="s">
        <v>272</v>
      </c>
    </row>
    <row r="18" spans="1:1" x14ac:dyDescent="0.3">
      <c r="A18" s="112" t="s">
        <v>273</v>
      </c>
    </row>
  </sheetData>
  <sheetProtection algorithmName="SHA-512" hashValue="XZemeNnUwg8Tp2KSW/tB0ArmmQrFziM/hH01Ep6sk4iABTqV3KrblGhv5h7RKVbOrA1gs+JxlKx0WGABYhttHg==" saltValue="lPHTOVaI1zS1+XAI5x9OYg==" spinCount="100000" sheet="1" selectLockedCells="1" autoFilter="0" selectUnlockedCells="1"/>
  <phoneticPr fontId="4"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DF3C081ACAA58B4C85AF60D86ABE5915" ma:contentTypeVersion="0" ma:contentTypeDescription="Create a new document." ma:contentTypeScope="" ma:versionID="fd88b72c0b0f5176e88e22fb2c2f45b6">
  <xsd:schema xmlns:xsd="http://www.w3.org/2001/XMLSchema" xmlns:xs="http://www.w3.org/2001/XMLSchema" xmlns:p="http://schemas.microsoft.com/office/2006/metadata/properties" xmlns:ns2="d39d7d4b-939a-406f-a345-87a6d16e3d70" targetNamespace="http://schemas.microsoft.com/office/2006/metadata/properties" ma:root="true" ma:fieldsID="969b30ec2250453d899bff3b81505937" ns2:_="">
    <xsd:import namespace="d39d7d4b-939a-406f-a345-87a6d16e3d7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d7d4b-939a-406f-a345-87a6d16e3d7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A1D629-662A-4E99-B298-E6A896F0156E}">
  <ds:schemaRefs>
    <ds:schemaRef ds:uri="http://schemas.microsoft.com/office/2006/metadata/longProperties"/>
  </ds:schemaRefs>
</ds:datastoreItem>
</file>

<file path=customXml/itemProps2.xml><?xml version="1.0" encoding="utf-8"?>
<ds:datastoreItem xmlns:ds="http://schemas.openxmlformats.org/officeDocument/2006/customXml" ds:itemID="{05FB5F97-8C2C-4920-BFA9-C7F8864FFEAF}">
  <ds:schemaRefs>
    <ds:schemaRef ds:uri="http://schemas.microsoft.com/sharepoint/v3/contenttype/forms"/>
  </ds:schemaRefs>
</ds:datastoreItem>
</file>

<file path=customXml/itemProps3.xml><?xml version="1.0" encoding="utf-8"?>
<ds:datastoreItem xmlns:ds="http://schemas.openxmlformats.org/officeDocument/2006/customXml" ds:itemID="{3B261CC3-F617-4D9E-8EA1-876E15B471C6}">
  <ds:schemaRefs>
    <ds:schemaRef ds:uri="http://schemas.microsoft.com/sharepoint/events"/>
  </ds:schemaRefs>
</ds:datastoreItem>
</file>

<file path=customXml/itemProps4.xml><?xml version="1.0" encoding="utf-8"?>
<ds:datastoreItem xmlns:ds="http://schemas.openxmlformats.org/officeDocument/2006/customXml" ds:itemID="{3D4A2E9E-A330-4731-B92F-D87E71FFF675}">
  <ds:schemaRefs>
    <ds:schemaRef ds:uri="http://schemas.microsoft.com/office/2006/metadata/properties"/>
    <ds:schemaRef ds:uri="http://schemas.microsoft.com/office/infopath/2007/PartnerControls"/>
  </ds:schemaRefs>
</ds:datastoreItem>
</file>

<file path=customXml/itemProps5.xml><?xml version="1.0" encoding="utf-8"?>
<ds:datastoreItem xmlns:ds="http://schemas.openxmlformats.org/officeDocument/2006/customXml" ds:itemID="{4105516A-DB70-4923-8718-624C1CCCE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d7d4b-939a-406f-a345-87a6d16e3d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27</vt:i4>
      </vt:variant>
    </vt:vector>
  </HeadingPairs>
  <TitlesOfParts>
    <vt:vector size="36" baseType="lpstr">
      <vt:lpstr>Instructions</vt:lpstr>
      <vt:lpstr>Step 1 - General Info</vt:lpstr>
      <vt:lpstr>Step 2 - Report Details</vt:lpstr>
      <vt:lpstr>Guidance</vt:lpstr>
      <vt:lpstr>Not Use Step 3 - Activity Plans</vt:lpstr>
      <vt:lpstr>Finfish_list</vt:lpstr>
      <vt:lpstr>Transfer List</vt:lpstr>
      <vt:lpstr>Reporting_Period</vt:lpstr>
      <vt:lpstr>Lists of Values</vt:lpstr>
      <vt:lpstr>Activity</vt:lpstr>
      <vt:lpstr>CodeColumn</vt:lpstr>
      <vt:lpstr>FacColumn</vt:lpstr>
      <vt:lpstr>HOLDER</vt:lpstr>
      <vt:lpstr>Holder_List</vt:lpstr>
      <vt:lpstr>Licence_Holder</vt:lpstr>
      <vt:lpstr>LicenceColumn</vt:lpstr>
      <vt:lpstr>LicenceeColumn</vt:lpstr>
      <vt:lpstr>List_Update</vt:lpstr>
      <vt:lpstr>MONTH</vt:lpstr>
      <vt:lpstr>MonthColumn</vt:lpstr>
      <vt:lpstr>PERIOD</vt:lpstr>
      <vt:lpstr>RefColumn</vt:lpstr>
      <vt:lpstr>Reporting_Year</vt:lpstr>
      <vt:lpstr>Select_FW</vt:lpstr>
      <vt:lpstr>SPECIES</vt:lpstr>
      <vt:lpstr>TFacColumn</vt:lpstr>
      <vt:lpstr>THolder_List</vt:lpstr>
      <vt:lpstr>TLicence_Holder</vt:lpstr>
      <vt:lpstr>TLicenceColumn</vt:lpstr>
      <vt:lpstr>TLicenceeColumn</vt:lpstr>
      <vt:lpstr>Transfer_sorted_count</vt:lpstr>
      <vt:lpstr>Transfer_unique_count</vt:lpstr>
      <vt:lpstr>TRefColumn</vt:lpstr>
      <vt:lpstr>YEAR</vt:lpstr>
      <vt:lpstr>YEARCLASS</vt:lpstr>
      <vt:lpstr>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 Mabel</dc:creator>
  <cp:lastModifiedBy>Verkaik, Katie</cp:lastModifiedBy>
  <cp:lastPrinted>2012-04-03T19:48:57Z</cp:lastPrinted>
  <dcterms:created xsi:type="dcterms:W3CDTF">2011-12-14T17:34:06Z</dcterms:created>
  <dcterms:modified xsi:type="dcterms:W3CDTF">2024-07-03T20:49:24Z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PHDP3ZEU4APH-7-32</vt:lpwstr>
  </property>
  <property fmtid="{D5CDD505-2E9C-101B-9397-08002B2CF9AE}" pid="3" name="_dlc_DocIdItemGuid">
    <vt:lpwstr>d7ba7d55-e0f6-4aae-9218-d3531bf1a24b</vt:lpwstr>
  </property>
  <property fmtid="{D5CDD505-2E9C-101B-9397-08002B2CF9AE}" pid="4" name="_dlc_DocIdUrl">
    <vt:lpwstr>http://paq-prod.dfo-mpo.gc.ca/sites/published/_layouts/DocIdRedir.aspx?ID=PHDP3ZEU4APH-7-32, PHDP3ZEU4APH-7-32</vt:lpwstr>
  </property>
  <property fmtid="{D5CDD505-2E9C-101B-9397-08002B2CF9AE}" pid="5" name="MSIP_Label_1bfb733f-faef-464c-9b6d-731b56f94973_Enabled">
    <vt:lpwstr>true</vt:lpwstr>
  </property>
  <property fmtid="{D5CDD505-2E9C-101B-9397-08002B2CF9AE}" pid="6" name="MSIP_Label_1bfb733f-faef-464c-9b6d-731b56f94973_SetDate">
    <vt:lpwstr>2021-05-04T16:34:58Z</vt:lpwstr>
  </property>
  <property fmtid="{D5CDD505-2E9C-101B-9397-08002B2CF9AE}" pid="7" name="MSIP_Label_1bfb733f-faef-464c-9b6d-731b56f94973_Method">
    <vt:lpwstr>Standard</vt:lpwstr>
  </property>
  <property fmtid="{D5CDD505-2E9C-101B-9397-08002B2CF9AE}" pid="8" name="MSIP_Label_1bfb733f-faef-464c-9b6d-731b56f94973_Name">
    <vt:lpwstr>Unclass - Non-Classifié</vt:lpwstr>
  </property>
  <property fmtid="{D5CDD505-2E9C-101B-9397-08002B2CF9AE}" pid="9" name="MSIP_Label_1bfb733f-faef-464c-9b6d-731b56f94973_SiteId">
    <vt:lpwstr>1594fdae-a1d9-4405-915d-011467234338</vt:lpwstr>
  </property>
  <property fmtid="{D5CDD505-2E9C-101B-9397-08002B2CF9AE}" pid="10" name="MSIP_Label_1bfb733f-faef-464c-9b6d-731b56f94973_ActionId">
    <vt:lpwstr>b11da878-de5e-41a2-ac31-000036fafd3b</vt:lpwstr>
  </property>
</Properties>
</file>